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EVIS\"/>
    </mc:Choice>
  </mc:AlternateContent>
  <xr:revisionPtr revIDLastSave="0" documentId="8_{5F8A8307-0C65-4C73-9B74-0AB08B56EA9E}" xr6:coauthVersionLast="47" xr6:coauthVersionMax="47" xr10:uidLastSave="{00000000-0000-0000-0000-000000000000}"/>
  <workbookProtection workbookPassword="88A1" lockStructure="1"/>
  <bookViews>
    <workbookView xWindow="-120" yWindow="-120" windowWidth="25440" windowHeight="15270" xr2:uid="{00000000-000D-0000-FFFF-FFFF00000000}"/>
  </bookViews>
  <sheets>
    <sheet name="Évaluation" sheetId="1" r:id="rId1"/>
    <sheet name="Calcul" sheetId="2" r:id="rId2"/>
    <sheet name="Feuil3" sheetId="3" r:id="rId3"/>
  </sheets>
  <definedNames>
    <definedName name="_xlnm.Print_Titles" localSheetId="0">Évaluation!$4:$4</definedName>
    <definedName name="rep">Calcul!$B$3:$B$36</definedName>
    <definedName name="_xlnm.Print_Area" localSheetId="0">Évaluation!$A$1:$B$105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1" l="1"/>
  <c r="A105" i="1"/>
  <c r="A1" i="2"/>
  <c r="B6" i="3"/>
  <c r="B79" i="2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36" i="3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23" i="3"/>
  <c r="B24" i="3"/>
  <c r="B25" i="3"/>
  <c r="B26" i="3"/>
  <c r="B27" i="3"/>
  <c r="B28" i="3"/>
  <c r="B29" i="3"/>
  <c r="B30" i="3"/>
  <c r="B31" i="3"/>
  <c r="B32" i="3"/>
  <c r="B33" i="3"/>
  <c r="B34" i="3"/>
  <c r="B76" i="2" l="1"/>
  <c r="B77" i="2"/>
  <c r="B74" i="2"/>
  <c r="B70" i="2"/>
  <c r="B68" i="2"/>
  <c r="B67" i="2"/>
  <c r="A81" i="2"/>
  <c r="A104" i="1" s="1"/>
  <c r="B73" i="2"/>
  <c r="B71" i="2"/>
  <c r="B78" i="2" l="1"/>
  <c r="C77" i="2" s="1"/>
  <c r="B72" i="2"/>
  <c r="C70" i="2" s="1"/>
  <c r="B69" i="2"/>
  <c r="B75" i="2"/>
  <c r="C74" i="2" s="1"/>
  <c r="C68" i="2" l="1"/>
  <c r="C76" i="2"/>
  <c r="C78" i="2" s="1"/>
  <c r="C73" i="2"/>
  <c r="A82" i="2" s="1"/>
  <c r="C71" i="2"/>
  <c r="C72" i="2" s="1"/>
  <c r="C67" i="2"/>
  <c r="C79" i="2"/>
  <c r="A84" i="2" l="1"/>
  <c r="C75" i="2"/>
  <c r="C69" i="2"/>
</calcChain>
</file>

<file path=xl/sharedStrings.xml><?xml version="1.0" encoding="utf-8"?>
<sst xmlns="http://schemas.openxmlformats.org/spreadsheetml/2006/main" count="238" uniqueCount="182">
  <si>
    <t>Organiser son poste de travail</t>
  </si>
  <si>
    <t>Créer un dossier</t>
  </si>
  <si>
    <t>Enregistrer et retrouver un fichier</t>
  </si>
  <si>
    <t>Entreprise </t>
  </si>
  <si>
    <t>Fonction </t>
  </si>
  <si>
    <t>TEST DE CONNAISSANCES EXCEL</t>
  </si>
  <si>
    <t>Utilisez-vous les fonctions copier-coller, couper-coller</t>
  </si>
  <si>
    <t>Utiliser l'outil "reproduire la mise en forme"</t>
  </si>
  <si>
    <t>Utiliser la barre d'outil dessin</t>
  </si>
  <si>
    <t>Insérer des images</t>
  </si>
  <si>
    <t>Se familiariser avec Excel</t>
  </si>
  <si>
    <t>Saisir du texte et des nombres</t>
  </si>
  <si>
    <t>Vous déplacer rapidement dans la feuille de calcul</t>
  </si>
  <si>
    <t>Faire la différence entre feuille et classeur</t>
  </si>
  <si>
    <t>Modifier le contenu d'une cellule</t>
  </si>
  <si>
    <t>Mettre en forme un tableau</t>
  </si>
  <si>
    <t>Utiliser des fonctions simples</t>
  </si>
  <si>
    <t>Utiliser les styles de bordures</t>
  </si>
  <si>
    <t>Construire un graphique simple</t>
  </si>
  <si>
    <t>Personnaliser la présentation d'un graphique</t>
  </si>
  <si>
    <t>Ajouter ou retirer une série de données</t>
  </si>
  <si>
    <t>Effectuer des tests avec des fonctions conditionnelles</t>
  </si>
  <si>
    <t>Gérer une base de données</t>
  </si>
  <si>
    <t>Créer la base de données</t>
  </si>
  <si>
    <t>Créer un tableau dynamique</t>
  </si>
  <si>
    <t>Manipuler le contenu des fichiers</t>
  </si>
  <si>
    <t>Créer un groupe de travail</t>
  </si>
  <si>
    <t>Lier les feuilles de calcul</t>
  </si>
  <si>
    <t>Téléphone</t>
  </si>
  <si>
    <t>Niveau souhaité</t>
  </si>
  <si>
    <t>Windows</t>
  </si>
  <si>
    <t xml:space="preserve">Pack Office </t>
  </si>
  <si>
    <t>Lancer Windows en mode sans échec pour
exécuter les utilitaires de disque</t>
  </si>
  <si>
    <t>Mettre en forme des cellules et leur contenu</t>
  </si>
  <si>
    <t>Connaissez-vous la différence entre les commandes
"enregistrer sous" et "enregistrer" ?</t>
  </si>
  <si>
    <t>Dans le même classeur, copier et coller
une feuille en préservant les formats</t>
  </si>
  <si>
    <t>Effectuer la mise en page pour
imprimer un document de qualité</t>
  </si>
  <si>
    <t>Figer les étiquettes de lignes et de colonnes</t>
  </si>
  <si>
    <r>
      <t xml:space="preserve">Enregistrer un document depuis EXCEL
</t>
    </r>
    <r>
      <rPr>
        <i/>
        <sz val="8"/>
        <rFont val="Tahoma"/>
        <family val="2"/>
      </rPr>
      <t>(créer un dossier)</t>
    </r>
  </si>
  <si>
    <r>
      <t xml:space="preserve">Vous repérer dans l'arborescence
</t>
    </r>
    <r>
      <rPr>
        <i/>
        <sz val="8"/>
        <rFont val="Tahoma"/>
        <family val="2"/>
      </rPr>
      <t>(organisation du disque dur)</t>
    </r>
  </si>
  <si>
    <r>
      <t xml:space="preserve">Utiliser le gestionnaire des tâches pour
faire face à un problème </t>
    </r>
    <r>
      <rPr>
        <i/>
        <sz val="8"/>
        <rFont val="Tahoma"/>
        <family val="2"/>
      </rPr>
      <t>(CTRL + ALT + SUPPR)</t>
    </r>
  </si>
  <si>
    <t>Quest 1</t>
  </si>
  <si>
    <t>Quest 2</t>
  </si>
  <si>
    <t>Quest 3</t>
  </si>
  <si>
    <t>Quest 4</t>
  </si>
  <si>
    <t>Quest 5</t>
  </si>
  <si>
    <t>Quest 6</t>
  </si>
  <si>
    <t>Quest 7</t>
  </si>
  <si>
    <t>Quest 8</t>
  </si>
  <si>
    <t>Quest 9</t>
  </si>
  <si>
    <t>Quest 10</t>
  </si>
  <si>
    <t>Quest 11</t>
  </si>
  <si>
    <t>Quest 12</t>
  </si>
  <si>
    <t>Quest 13</t>
  </si>
  <si>
    <t>Quest 14</t>
  </si>
  <si>
    <t>Quest 15</t>
  </si>
  <si>
    <t>Quest 16</t>
  </si>
  <si>
    <t>Quest 17</t>
  </si>
  <si>
    <t>Quest 18</t>
  </si>
  <si>
    <t>Quest 19</t>
  </si>
  <si>
    <t>Quest 20</t>
  </si>
  <si>
    <t>Quest 21</t>
  </si>
  <si>
    <t>Quest 22</t>
  </si>
  <si>
    <t>Quest 23</t>
  </si>
  <si>
    <t>Quest 24</t>
  </si>
  <si>
    <t>Quest 25</t>
  </si>
  <si>
    <t>Quest 26</t>
  </si>
  <si>
    <t>Quest 27</t>
  </si>
  <si>
    <t>Quest 28</t>
  </si>
  <si>
    <t>Quest 29</t>
  </si>
  <si>
    <t>Quest 30</t>
  </si>
  <si>
    <t>Quest 31</t>
  </si>
  <si>
    <t>Quest 32</t>
  </si>
  <si>
    <t>Quest 33</t>
  </si>
  <si>
    <t>Quest 34</t>
  </si>
  <si>
    <t>Illustrer une feuille</t>
  </si>
  <si>
    <t>Réponses</t>
  </si>
  <si>
    <t>Evaluation</t>
  </si>
  <si>
    <t>Total questions</t>
  </si>
  <si>
    <t>Code des couleurs</t>
  </si>
  <si>
    <t>NOM / Prénom</t>
  </si>
  <si>
    <t>Statistiques</t>
  </si>
  <si>
    <t>Avez-vous déjà suivi une formation Windows ?</t>
  </si>
  <si>
    <t>Quels travaux souhaitez-vous être en mesure de réaliser à l’issue de la formation ?</t>
  </si>
  <si>
    <t>Analyse autonomie</t>
  </si>
  <si>
    <r>
      <t xml:space="preserve">Nb de 1 </t>
    </r>
    <r>
      <rPr>
        <i/>
        <sz val="10"/>
        <rFont val="Arial"/>
        <family val="2"/>
      </rPr>
      <t>(oui) initiation</t>
    </r>
  </si>
  <si>
    <r>
      <t xml:space="preserve">Nb de 2 </t>
    </r>
    <r>
      <rPr>
        <i/>
        <sz val="10"/>
        <rFont val="Arial"/>
        <family val="2"/>
      </rPr>
      <t>(non)initiation</t>
    </r>
  </si>
  <si>
    <r>
      <t xml:space="preserve">Nb de 1 </t>
    </r>
    <r>
      <rPr>
        <i/>
        <sz val="10"/>
        <rFont val="Arial"/>
        <family val="2"/>
      </rPr>
      <t>(oui) autonomie</t>
    </r>
  </si>
  <si>
    <r>
      <t xml:space="preserve">Nb de 2 </t>
    </r>
    <r>
      <rPr>
        <i/>
        <sz val="10"/>
        <rFont val="Arial"/>
        <family val="2"/>
      </rPr>
      <t>(non) autonomie</t>
    </r>
  </si>
  <si>
    <t>Total réponses initiation</t>
  </si>
  <si>
    <t>Total réponses autonomie</t>
  </si>
  <si>
    <t>Quels logiciels utilisez-vous et depuis combien de temps ?</t>
  </si>
  <si>
    <t>Nb</t>
  </si>
  <si>
    <t>%</t>
  </si>
  <si>
    <t>Analyse initiation</t>
  </si>
  <si>
    <t>Etes-vous capable de :</t>
  </si>
  <si>
    <t>Catégorie Opimiser les calculs</t>
  </si>
  <si>
    <t>Recopier avec les références absolues et mixtes</t>
  </si>
  <si>
    <t>Nommer des cellules et calculer</t>
  </si>
  <si>
    <t>Effectuer des tests complexes</t>
  </si>
  <si>
    <t>Créer et utiliser des listes dans d'autres feuilles</t>
  </si>
  <si>
    <t>Utiliser des fonctions de recherche</t>
  </si>
  <si>
    <t>Si oui, lesquelles ?</t>
  </si>
  <si>
    <t>Utiliser des fonctions de texte</t>
  </si>
  <si>
    <t>Créer un scénario de tableau</t>
  </si>
  <si>
    <t>Trier et filtrer les données automatiquement</t>
  </si>
  <si>
    <t>Créer un rapport de tableau croisé dynamique simple</t>
  </si>
  <si>
    <t>Créer des tranches dans un tableau croisé</t>
  </si>
  <si>
    <t>Modifier les fonctions dans un tableau croisé</t>
  </si>
  <si>
    <t>Récupérer et exporter des données</t>
  </si>
  <si>
    <t>Convertir des données</t>
  </si>
  <si>
    <t>Automatiser des tâches</t>
  </si>
  <si>
    <t>Comprendre l'objet macro-commande et son contexte</t>
  </si>
  <si>
    <t>Connaître les limites d'une macro enregistrée</t>
  </si>
  <si>
    <t>Faire la différence entre macro-commande 
et fonction personnelle</t>
  </si>
  <si>
    <t>Utiliser l'enregistreur de macro-commande</t>
  </si>
  <si>
    <t>Quest 35</t>
  </si>
  <si>
    <t>Quest 36</t>
  </si>
  <si>
    <t>Quest 37</t>
  </si>
  <si>
    <t>Quest 38</t>
  </si>
  <si>
    <t>Quest 39</t>
  </si>
  <si>
    <t>Quest 40</t>
  </si>
  <si>
    <t>Quest 41</t>
  </si>
  <si>
    <t>Quest 42</t>
  </si>
  <si>
    <t>Quest 43</t>
  </si>
  <si>
    <t>Quest 44</t>
  </si>
  <si>
    <t>Quest 45</t>
  </si>
  <si>
    <t>Quest 46</t>
  </si>
  <si>
    <t>Quest 47</t>
  </si>
  <si>
    <t>Quest 48</t>
  </si>
  <si>
    <t>Quest 49</t>
  </si>
  <si>
    <t>Quest 50</t>
  </si>
  <si>
    <t>Quest 51</t>
  </si>
  <si>
    <t>Quest 52</t>
  </si>
  <si>
    <t>Quest 53</t>
  </si>
  <si>
    <t>Quest 54</t>
  </si>
  <si>
    <t>Quest 55</t>
  </si>
  <si>
    <t>Quest 56</t>
  </si>
  <si>
    <t>Quest 57</t>
  </si>
  <si>
    <t>Quest 58</t>
  </si>
  <si>
    <t>Quest 59</t>
  </si>
  <si>
    <t>Quest 60</t>
  </si>
  <si>
    <t>Quest 61</t>
  </si>
  <si>
    <t>Quest 62</t>
  </si>
  <si>
    <t>Stage conseillé</t>
  </si>
  <si>
    <r>
      <t xml:space="preserve">Nb de 1 </t>
    </r>
    <r>
      <rPr>
        <i/>
        <sz val="10"/>
        <rFont val="Arial"/>
        <family val="2"/>
      </rPr>
      <t>(oui) Maîtrise</t>
    </r>
  </si>
  <si>
    <r>
      <t xml:space="preserve">Nb de 2 </t>
    </r>
    <r>
      <rPr>
        <i/>
        <sz val="10"/>
        <rFont val="Arial"/>
        <family val="2"/>
      </rPr>
      <t>(non) Maitrise</t>
    </r>
  </si>
  <si>
    <t>Total réponses Maîtrise</t>
  </si>
  <si>
    <t>Nb de 1 VBA</t>
  </si>
  <si>
    <t>Nb de 2 VBA</t>
  </si>
  <si>
    <t>Total VBA</t>
  </si>
  <si>
    <t>Excel VBA</t>
  </si>
  <si>
    <t>Excel Maîtrise</t>
  </si>
  <si>
    <t>Excel F. Essentielles</t>
  </si>
  <si>
    <t>Excel Perfectionnement</t>
  </si>
  <si>
    <t>analyse Maîtrise et VBA</t>
  </si>
  <si>
    <t>Système</t>
  </si>
  <si>
    <r>
      <t>Quelle version logicielle utilisez-vous ?</t>
    </r>
    <r>
      <rPr>
        <sz val="8"/>
        <rFont val="Tahoma"/>
        <family val="2"/>
      </rPr>
      <t xml:space="preserve"> (Fichier / Compte)</t>
    </r>
  </si>
  <si>
    <t>Créer des formules simples (+ — / x %)</t>
  </si>
  <si>
    <t>Trier et filtrer les données</t>
  </si>
  <si>
    <t>Transférer des données Excel vers PowerPoint</t>
  </si>
  <si>
    <t>Utiliser la valeur cible</t>
  </si>
  <si>
    <t>Utiliser le solveur</t>
  </si>
  <si>
    <t>Créer et calculer avec une table de données</t>
  </si>
  <si>
    <t>Installer des segments et des chronologies</t>
  </si>
  <si>
    <t>Créer des champs calculés</t>
  </si>
  <si>
    <t>Enregistrer le classeur au bon format</t>
  </si>
  <si>
    <t>Modifier une liste de données en table de données</t>
  </si>
  <si>
    <t>Utiliser les segments dans une table</t>
  </si>
  <si>
    <t>Calculer dans une table</t>
  </si>
  <si>
    <t>Catégorie Gérer une liste de données</t>
  </si>
  <si>
    <t>Créer la liste de données</t>
  </si>
  <si>
    <t>Utiliser les fonctions ET(), OU(), SIERREUR()</t>
  </si>
  <si>
    <t>Insérer un lien hypertexte</t>
  </si>
  <si>
    <t>Site Session</t>
  </si>
  <si>
    <t>Ouvrez la liste et sélectionnez un lieu de formation</t>
  </si>
  <si>
    <t xml:space="preserve">Avez-vous déjà suivi une formation Excel chez Sifco ?  </t>
  </si>
  <si>
    <t>Si oui, sur quel(s) niveau(x)</t>
  </si>
  <si>
    <t>Figer une cellule pour dupliquer une formule</t>
  </si>
  <si>
    <t>Pack Office (Word, Excel, Powerpoint, etc …) depuis plusieurs années ; notamment pour mes études.</t>
  </si>
  <si>
    <t>Mieux comprendre le fichier Excel avec lequel je travaille au quotidien : comprendre le rôle et le fonctionnement des macro-commandes qui permettent le fonctionnement du fichier.</t>
  </si>
  <si>
    <t>Licence d'utilisation concédée à SIFCO Patrick Riegert - © 2004/2025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</si>
</sst>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16"/>
      <name val="Tahoma"/>
      <family val="2"/>
    </font>
    <font>
      <i/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9"/>
      <color indexed="8"/>
      <name val="Tahoma"/>
      <family val="2"/>
    </font>
    <font>
      <i/>
      <sz val="10"/>
      <name val="Arial"/>
      <family val="2"/>
    </font>
    <font>
      <b/>
      <sz val="9"/>
      <name val="Tahoma"/>
      <family val="2"/>
    </font>
    <font>
      <b/>
      <sz val="9"/>
      <color indexed="12"/>
      <name val="Tahoma"/>
      <family val="2"/>
    </font>
    <font>
      <b/>
      <u/>
      <sz val="10"/>
      <name val="Tahoma"/>
      <family val="2"/>
    </font>
    <font>
      <i/>
      <sz val="9"/>
      <color theme="1"/>
      <name val="Tahoma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0" fillId="5" borderId="1" xfId="0" applyFill="1" applyBorder="1" applyAlignment="1" applyProtection="1">
      <alignment horizontal="center"/>
      <protection locked="0" hidden="1"/>
    </xf>
    <xf numFmtId="10" fontId="0" fillId="0" borderId="1" xfId="1" applyNumberFormat="1" applyFont="1" applyFill="1" applyBorder="1" applyProtection="1">
      <protection hidden="1"/>
    </xf>
    <xf numFmtId="9" fontId="0" fillId="0" borderId="1" xfId="1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4" fillId="0" borderId="0" xfId="0" applyFont="1" applyAlignment="1">
      <alignment vertical="top"/>
    </xf>
    <xf numFmtId="0" fontId="16" fillId="0" borderId="0" xfId="0" applyFont="1" applyAlignment="1">
      <alignment horizontal="left" indent="2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7" borderId="1" xfId="0" applyFill="1" applyBorder="1" applyProtection="1">
      <protection hidden="1"/>
    </xf>
    <xf numFmtId="0" fontId="10" fillId="7" borderId="0" xfId="0" applyFont="1" applyFill="1" applyProtection="1">
      <protection hidden="1"/>
    </xf>
    <xf numFmtId="0" fontId="0" fillId="6" borderId="1" xfId="0" applyFill="1" applyBorder="1" applyProtection="1">
      <protection hidden="1"/>
    </xf>
    <xf numFmtId="0" fontId="10" fillId="6" borderId="0" xfId="0" applyFont="1" applyFill="1" applyProtection="1">
      <protection hidden="1"/>
    </xf>
    <xf numFmtId="0" fontId="10" fillId="3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3" fillId="0" borderId="0" xfId="0" applyFont="1" applyProtection="1">
      <protection locked="0" hidden="1"/>
    </xf>
    <xf numFmtId="0" fontId="3" fillId="0" borderId="0" xfId="0" quotePrefix="1" applyFont="1" applyProtection="1">
      <protection locked="0" hidden="1"/>
    </xf>
    <xf numFmtId="0" fontId="1" fillId="0" borderId="0" xfId="0" quotePrefix="1" applyFont="1" applyProtection="1">
      <protection hidden="1"/>
    </xf>
    <xf numFmtId="0" fontId="3" fillId="0" borderId="0" xfId="0" quotePrefix="1" applyFont="1"/>
    <xf numFmtId="0" fontId="20" fillId="0" borderId="0" xfId="2"/>
    <xf numFmtId="0" fontId="17" fillId="0" borderId="0" xfId="0" quotePrefix="1" applyFont="1" applyAlignment="1" applyProtection="1">
      <alignment horizontal="left" vertical="center" wrapText="1" indent="1"/>
      <protection hidden="1"/>
    </xf>
    <xf numFmtId="0" fontId="17" fillId="0" borderId="0" xfId="0" applyFont="1" applyAlignment="1" applyProtection="1">
      <alignment horizontal="left" vertical="center" wrapText="1" indent="1"/>
      <protection hidden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20" fillId="0" borderId="0" xfId="2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0" xfId="0" quotePrefix="1" applyFont="1" applyAlignment="1" applyProtection="1">
      <alignment horizontal="left" vertical="center" wrapText="1" indent="1"/>
      <protection hidden="1"/>
    </xf>
    <xf numFmtId="0" fontId="15" fillId="0" borderId="0" xfId="0" applyFont="1" applyAlignment="1" applyProtection="1">
      <alignment horizontal="left" vertical="center" wrapText="1" indent="1"/>
      <protection hidden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14" fillId="0" borderId="4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Feuil3!$A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firstButton="1" fmlaLink="Feuil3!$A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Feuil3!$A$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Feuil3!$A$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Calcul!$B$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Calcul!$B$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Calcul!$B$5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Calcul!$B$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Calcul!$B$7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Calcul!$B$8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Calcul!$B$9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Calcul!$B$10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Calcul!$B$1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Calcul!$B$1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Calcul!$B$13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Calcul!$B$14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fmlaLink="Calcul!$B$15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Calcul!$B$16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Calcul!$B$17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Calcul!$B$18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Calcul!$B$19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Calcul!$B$20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Calcul!$B$2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Calcul!$B$22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Calcul!$B$23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Calcul!$B$24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Calcul!$B$25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Calcul!$B$26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Calcul!$B$27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Calcul!$B$28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Calcul!$B$29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Calcul!$B$3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Calcul!$B$3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Calcul!$B$32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Calcul!$B$33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Calcul!$B$34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Calcul!$B$35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Calcul!$B$36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fmlaLink="Calcul!$B$37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fmlaLink="Calcul!$B$38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Calcul!$B$39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Calcul!$B$40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Calcul!$B$41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Calcul!$B$42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fmlaLink="Calcul!$B$43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Calcul!$B$44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firstButton="1" fmlaLink="Calcul!$B$45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firstButton="1" fmlaLink="Calcul!$B$46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Radio" firstButton="1" fmlaLink="Calcul!$B$47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Calcul!$B$48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Calcul!$B$49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firstButton="1" fmlaLink="Calcul!$B$50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Radio" firstButton="1" fmlaLink="Calcul!$B$51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Radio" firstButton="1" fmlaLink="Calcul!$B$52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Calcul!$B$53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Radio" firstButton="1" fmlaLink="Calcul!$B$54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Calcul!$B$55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Radio" firstButton="1" fmlaLink="Calcul!$B$56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Radio" firstButton="1" fmlaLink="Calcul!$B$57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Radio" firstButton="1" fmlaLink="Calcul!$B$58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Radio" firstButton="1" fmlaLink="Calcul!$B$59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firstButton="1" fmlaLink="Calcul!$B$60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firstButton="1" fmlaLink="Calcul!$B$61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firstButton="1" fmlaLink="Calcul!$B$62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Calcul!$B$63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Radio" firstButton="1" fmlaLink="Calcul!$B$64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5250164</xdr:colOff>
      <xdr:row>14</xdr:row>
      <xdr:rowOff>160025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6029325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 réussite de votre formation dépend des résultats de ce test.</a:t>
          </a:r>
          <a:endParaRPr lang="fr-F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L’objectif de ce test est de nous permettre de vous positionner sur un stage qui correspond à votre niveau. Vous devez répondre en toute sincérité et sans aide extérieure. Si vous ne connaissez pas la réponse, cochez "Non" et passez à la question suivante. Si vous avez des questions, vous pouvez contacter nos services au </a:t>
          </a:r>
          <a:r>
            <a:rPr lang="fr-FR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03 81 25 26 06</a:t>
          </a:r>
          <a:r>
            <a:rPr lang="fr-F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85725</xdr:rowOff>
        </xdr:from>
        <xdr:to>
          <xdr:col>1</xdr:col>
          <xdr:colOff>5248275</xdr:colOff>
          <xdr:row>22</xdr:row>
          <xdr:rowOff>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21</xdr:row>
          <xdr:rowOff>133350</xdr:rowOff>
        </xdr:from>
        <xdr:to>
          <xdr:col>1</xdr:col>
          <xdr:colOff>1066800</xdr:colOff>
          <xdr:row>21</xdr:row>
          <xdr:rowOff>323850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971550</xdr:colOff>
          <xdr:row>21</xdr:row>
          <xdr:rowOff>114300</xdr:rowOff>
        </xdr:from>
        <xdr:to>
          <xdr:col>1</xdr:col>
          <xdr:colOff>1809750</xdr:colOff>
          <xdr:row>21</xdr:row>
          <xdr:rowOff>342900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1581150</xdr:colOff>
          <xdr:row>21</xdr:row>
          <xdr:rowOff>114300</xdr:rowOff>
        </xdr:from>
        <xdr:to>
          <xdr:col>1</xdr:col>
          <xdr:colOff>2066925</xdr:colOff>
          <xdr:row>21</xdr:row>
          <xdr:rowOff>342900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3371850</xdr:colOff>
          <xdr:row>21</xdr:row>
          <xdr:rowOff>123825</xdr:rowOff>
        </xdr:from>
        <xdr:to>
          <xdr:col>1</xdr:col>
          <xdr:colOff>3867150</xdr:colOff>
          <xdr:row>21</xdr:row>
          <xdr:rowOff>342900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15</xdr:row>
          <xdr:rowOff>133350</xdr:rowOff>
        </xdr:from>
        <xdr:to>
          <xdr:col>1</xdr:col>
          <xdr:colOff>5248275</xdr:colOff>
          <xdr:row>17</xdr:row>
          <xdr:rowOff>123825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361950</xdr:colOff>
          <xdr:row>16</xdr:row>
          <xdr:rowOff>0</xdr:rowOff>
        </xdr:from>
        <xdr:to>
          <xdr:col>1</xdr:col>
          <xdr:colOff>1619250</xdr:colOff>
          <xdr:row>17</xdr:row>
          <xdr:rowOff>85725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Fonctions essentielles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2733675</xdr:colOff>
          <xdr:row>16</xdr:row>
          <xdr:rowOff>19050</xdr:rowOff>
        </xdr:from>
        <xdr:to>
          <xdr:col>1</xdr:col>
          <xdr:colOff>3438525</xdr:colOff>
          <xdr:row>17</xdr:row>
          <xdr:rowOff>76200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Maîtrise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76200</xdr:rowOff>
        </xdr:from>
        <xdr:to>
          <xdr:col>1</xdr:col>
          <xdr:colOff>5248275</xdr:colOff>
          <xdr:row>23</xdr:row>
          <xdr:rowOff>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1095375</xdr:colOff>
          <xdr:row>22</xdr:row>
          <xdr:rowOff>114300</xdr:rowOff>
        </xdr:from>
        <xdr:to>
          <xdr:col>1</xdr:col>
          <xdr:colOff>1924050</xdr:colOff>
          <xdr:row>22</xdr:row>
          <xdr:rowOff>333375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Windows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2038350</xdr:colOff>
          <xdr:row>22</xdr:row>
          <xdr:rowOff>114300</xdr:rowOff>
        </xdr:from>
        <xdr:to>
          <xdr:col>1</xdr:col>
          <xdr:colOff>2905125</xdr:colOff>
          <xdr:row>22</xdr:row>
          <xdr:rowOff>333375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Windows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4048125</xdr:colOff>
          <xdr:row>22</xdr:row>
          <xdr:rowOff>114300</xdr:rowOff>
        </xdr:from>
        <xdr:to>
          <xdr:col>1</xdr:col>
          <xdr:colOff>4533900</xdr:colOff>
          <xdr:row>22</xdr:row>
          <xdr:rowOff>333375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23</xdr:row>
          <xdr:rowOff>57150</xdr:rowOff>
        </xdr:from>
        <xdr:to>
          <xdr:col>1</xdr:col>
          <xdr:colOff>5248275</xdr:colOff>
          <xdr:row>24</xdr:row>
          <xdr:rowOff>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23</xdr:row>
          <xdr:rowOff>114300</xdr:rowOff>
        </xdr:from>
        <xdr:to>
          <xdr:col>1</xdr:col>
          <xdr:colOff>3619500</xdr:colOff>
          <xdr:row>23</xdr:row>
          <xdr:rowOff>333375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23</xdr:row>
          <xdr:rowOff>114300</xdr:rowOff>
        </xdr:from>
        <xdr:to>
          <xdr:col>1</xdr:col>
          <xdr:colOff>4629150</xdr:colOff>
          <xdr:row>23</xdr:row>
          <xdr:rowOff>333375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30</xdr:row>
          <xdr:rowOff>57150</xdr:rowOff>
        </xdr:from>
        <xdr:to>
          <xdr:col>1</xdr:col>
          <xdr:colOff>5248275</xdr:colOff>
          <xdr:row>31</xdr:row>
          <xdr:rowOff>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30</xdr:row>
          <xdr:rowOff>114300</xdr:rowOff>
        </xdr:from>
        <xdr:to>
          <xdr:col>1</xdr:col>
          <xdr:colOff>3619500</xdr:colOff>
          <xdr:row>30</xdr:row>
          <xdr:rowOff>333375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30</xdr:row>
          <xdr:rowOff>114300</xdr:rowOff>
        </xdr:from>
        <xdr:to>
          <xdr:col>1</xdr:col>
          <xdr:colOff>4629150</xdr:colOff>
          <xdr:row>30</xdr:row>
          <xdr:rowOff>333375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31</xdr:row>
          <xdr:rowOff>57150</xdr:rowOff>
        </xdr:from>
        <xdr:to>
          <xdr:col>1</xdr:col>
          <xdr:colOff>5248275</xdr:colOff>
          <xdr:row>32</xdr:row>
          <xdr:rowOff>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31</xdr:row>
          <xdr:rowOff>114300</xdr:rowOff>
        </xdr:from>
        <xdr:to>
          <xdr:col>1</xdr:col>
          <xdr:colOff>3619500</xdr:colOff>
          <xdr:row>31</xdr:row>
          <xdr:rowOff>333375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31</xdr:row>
          <xdr:rowOff>114300</xdr:rowOff>
        </xdr:from>
        <xdr:to>
          <xdr:col>1</xdr:col>
          <xdr:colOff>4629150</xdr:colOff>
          <xdr:row>31</xdr:row>
          <xdr:rowOff>333375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32</xdr:row>
          <xdr:rowOff>57150</xdr:rowOff>
        </xdr:from>
        <xdr:to>
          <xdr:col>1</xdr:col>
          <xdr:colOff>5248275</xdr:colOff>
          <xdr:row>33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32</xdr:row>
          <xdr:rowOff>114300</xdr:rowOff>
        </xdr:from>
        <xdr:to>
          <xdr:col>1</xdr:col>
          <xdr:colOff>3619500</xdr:colOff>
          <xdr:row>32</xdr:row>
          <xdr:rowOff>333375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32</xdr:row>
          <xdr:rowOff>114300</xdr:rowOff>
        </xdr:from>
        <xdr:to>
          <xdr:col>1</xdr:col>
          <xdr:colOff>4629150</xdr:colOff>
          <xdr:row>32</xdr:row>
          <xdr:rowOff>333375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33</xdr:row>
          <xdr:rowOff>57150</xdr:rowOff>
        </xdr:from>
        <xdr:to>
          <xdr:col>1</xdr:col>
          <xdr:colOff>5248275</xdr:colOff>
          <xdr:row>34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33</xdr:row>
          <xdr:rowOff>114300</xdr:rowOff>
        </xdr:from>
        <xdr:to>
          <xdr:col>1</xdr:col>
          <xdr:colOff>3619500</xdr:colOff>
          <xdr:row>33</xdr:row>
          <xdr:rowOff>333375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33</xdr:row>
          <xdr:rowOff>114300</xdr:rowOff>
        </xdr:from>
        <xdr:to>
          <xdr:col>1</xdr:col>
          <xdr:colOff>4629150</xdr:colOff>
          <xdr:row>33</xdr:row>
          <xdr:rowOff>333375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34</xdr:row>
          <xdr:rowOff>57150</xdr:rowOff>
        </xdr:from>
        <xdr:to>
          <xdr:col>1</xdr:col>
          <xdr:colOff>5248275</xdr:colOff>
          <xdr:row>35</xdr:row>
          <xdr:rowOff>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34</xdr:row>
          <xdr:rowOff>114300</xdr:rowOff>
        </xdr:from>
        <xdr:to>
          <xdr:col>1</xdr:col>
          <xdr:colOff>3619500</xdr:colOff>
          <xdr:row>34</xdr:row>
          <xdr:rowOff>333375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34</xdr:row>
          <xdr:rowOff>114300</xdr:rowOff>
        </xdr:from>
        <xdr:to>
          <xdr:col>1</xdr:col>
          <xdr:colOff>4629150</xdr:colOff>
          <xdr:row>34</xdr:row>
          <xdr:rowOff>333375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35</xdr:row>
          <xdr:rowOff>57150</xdr:rowOff>
        </xdr:from>
        <xdr:to>
          <xdr:col>1</xdr:col>
          <xdr:colOff>5248275</xdr:colOff>
          <xdr:row>36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35</xdr:row>
          <xdr:rowOff>114300</xdr:rowOff>
        </xdr:from>
        <xdr:to>
          <xdr:col>1</xdr:col>
          <xdr:colOff>3619500</xdr:colOff>
          <xdr:row>35</xdr:row>
          <xdr:rowOff>333375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35</xdr:row>
          <xdr:rowOff>114300</xdr:rowOff>
        </xdr:from>
        <xdr:to>
          <xdr:col>1</xdr:col>
          <xdr:colOff>4629150</xdr:colOff>
          <xdr:row>35</xdr:row>
          <xdr:rowOff>333375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37</xdr:row>
          <xdr:rowOff>38100</xdr:rowOff>
        </xdr:from>
        <xdr:to>
          <xdr:col>1</xdr:col>
          <xdr:colOff>5248275</xdr:colOff>
          <xdr:row>37</xdr:row>
          <xdr:rowOff>333375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37</xdr:row>
          <xdr:rowOff>95250</xdr:rowOff>
        </xdr:from>
        <xdr:to>
          <xdr:col>1</xdr:col>
          <xdr:colOff>3619500</xdr:colOff>
          <xdr:row>37</xdr:row>
          <xdr:rowOff>323850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37</xdr:row>
          <xdr:rowOff>95250</xdr:rowOff>
        </xdr:from>
        <xdr:to>
          <xdr:col>1</xdr:col>
          <xdr:colOff>4629150</xdr:colOff>
          <xdr:row>37</xdr:row>
          <xdr:rowOff>323850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38</xdr:row>
          <xdr:rowOff>9525</xdr:rowOff>
        </xdr:from>
        <xdr:to>
          <xdr:col>1</xdr:col>
          <xdr:colOff>5248275</xdr:colOff>
          <xdr:row>38</xdr:row>
          <xdr:rowOff>304800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38</xdr:row>
          <xdr:rowOff>85725</xdr:rowOff>
        </xdr:from>
        <xdr:to>
          <xdr:col>1</xdr:col>
          <xdr:colOff>3619500</xdr:colOff>
          <xdr:row>38</xdr:row>
          <xdr:rowOff>304800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38</xdr:row>
          <xdr:rowOff>85725</xdr:rowOff>
        </xdr:from>
        <xdr:to>
          <xdr:col>1</xdr:col>
          <xdr:colOff>4648200</xdr:colOff>
          <xdr:row>38</xdr:row>
          <xdr:rowOff>304800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39</xdr:row>
          <xdr:rowOff>28575</xdr:rowOff>
        </xdr:from>
        <xdr:to>
          <xdr:col>1</xdr:col>
          <xdr:colOff>5248275</xdr:colOff>
          <xdr:row>39</xdr:row>
          <xdr:rowOff>323850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39</xdr:row>
          <xdr:rowOff>85725</xdr:rowOff>
        </xdr:from>
        <xdr:to>
          <xdr:col>1</xdr:col>
          <xdr:colOff>3619500</xdr:colOff>
          <xdr:row>39</xdr:row>
          <xdr:rowOff>304800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39</xdr:row>
          <xdr:rowOff>85725</xdr:rowOff>
        </xdr:from>
        <xdr:to>
          <xdr:col>1</xdr:col>
          <xdr:colOff>4648200</xdr:colOff>
          <xdr:row>39</xdr:row>
          <xdr:rowOff>304800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40</xdr:row>
          <xdr:rowOff>28575</xdr:rowOff>
        </xdr:from>
        <xdr:to>
          <xdr:col>1</xdr:col>
          <xdr:colOff>5248275</xdr:colOff>
          <xdr:row>40</xdr:row>
          <xdr:rowOff>323850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40</xdr:row>
          <xdr:rowOff>85725</xdr:rowOff>
        </xdr:from>
        <xdr:to>
          <xdr:col>1</xdr:col>
          <xdr:colOff>3619500</xdr:colOff>
          <xdr:row>40</xdr:row>
          <xdr:rowOff>304800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40</xdr:row>
          <xdr:rowOff>85725</xdr:rowOff>
        </xdr:from>
        <xdr:to>
          <xdr:col>1</xdr:col>
          <xdr:colOff>4648200</xdr:colOff>
          <xdr:row>40</xdr:row>
          <xdr:rowOff>304800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41</xdr:row>
          <xdr:rowOff>28575</xdr:rowOff>
        </xdr:from>
        <xdr:to>
          <xdr:col>1</xdr:col>
          <xdr:colOff>5248275</xdr:colOff>
          <xdr:row>41</xdr:row>
          <xdr:rowOff>323850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41</xdr:row>
          <xdr:rowOff>85725</xdr:rowOff>
        </xdr:from>
        <xdr:to>
          <xdr:col>1</xdr:col>
          <xdr:colOff>3619500</xdr:colOff>
          <xdr:row>41</xdr:row>
          <xdr:rowOff>304800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41</xdr:row>
          <xdr:rowOff>85725</xdr:rowOff>
        </xdr:from>
        <xdr:to>
          <xdr:col>1</xdr:col>
          <xdr:colOff>4648200</xdr:colOff>
          <xdr:row>41</xdr:row>
          <xdr:rowOff>304800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42</xdr:row>
          <xdr:rowOff>28575</xdr:rowOff>
        </xdr:from>
        <xdr:to>
          <xdr:col>1</xdr:col>
          <xdr:colOff>5248275</xdr:colOff>
          <xdr:row>42</xdr:row>
          <xdr:rowOff>323850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42</xdr:row>
          <xdr:rowOff>85725</xdr:rowOff>
        </xdr:from>
        <xdr:to>
          <xdr:col>1</xdr:col>
          <xdr:colOff>3619500</xdr:colOff>
          <xdr:row>42</xdr:row>
          <xdr:rowOff>304800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42</xdr:row>
          <xdr:rowOff>85725</xdr:rowOff>
        </xdr:from>
        <xdr:to>
          <xdr:col>1</xdr:col>
          <xdr:colOff>4648200</xdr:colOff>
          <xdr:row>42</xdr:row>
          <xdr:rowOff>304800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43</xdr:row>
          <xdr:rowOff>28575</xdr:rowOff>
        </xdr:from>
        <xdr:to>
          <xdr:col>1</xdr:col>
          <xdr:colOff>5248275</xdr:colOff>
          <xdr:row>43</xdr:row>
          <xdr:rowOff>323850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43</xdr:row>
          <xdr:rowOff>85725</xdr:rowOff>
        </xdr:from>
        <xdr:to>
          <xdr:col>1</xdr:col>
          <xdr:colOff>3619500</xdr:colOff>
          <xdr:row>43</xdr:row>
          <xdr:rowOff>304800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43</xdr:row>
          <xdr:rowOff>85725</xdr:rowOff>
        </xdr:from>
        <xdr:to>
          <xdr:col>1</xdr:col>
          <xdr:colOff>4648200</xdr:colOff>
          <xdr:row>43</xdr:row>
          <xdr:rowOff>304800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44</xdr:row>
          <xdr:rowOff>28575</xdr:rowOff>
        </xdr:from>
        <xdr:to>
          <xdr:col>1</xdr:col>
          <xdr:colOff>5248275</xdr:colOff>
          <xdr:row>44</xdr:row>
          <xdr:rowOff>323850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44</xdr:row>
          <xdr:rowOff>85725</xdr:rowOff>
        </xdr:from>
        <xdr:to>
          <xdr:col>1</xdr:col>
          <xdr:colOff>3619500</xdr:colOff>
          <xdr:row>44</xdr:row>
          <xdr:rowOff>304800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44</xdr:row>
          <xdr:rowOff>85725</xdr:rowOff>
        </xdr:from>
        <xdr:to>
          <xdr:col>1</xdr:col>
          <xdr:colOff>4648200</xdr:colOff>
          <xdr:row>44</xdr:row>
          <xdr:rowOff>304800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45</xdr:row>
          <xdr:rowOff>28575</xdr:rowOff>
        </xdr:from>
        <xdr:to>
          <xdr:col>1</xdr:col>
          <xdr:colOff>5248275</xdr:colOff>
          <xdr:row>45</xdr:row>
          <xdr:rowOff>323850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45</xdr:row>
          <xdr:rowOff>85725</xdr:rowOff>
        </xdr:from>
        <xdr:to>
          <xdr:col>1</xdr:col>
          <xdr:colOff>3619500</xdr:colOff>
          <xdr:row>45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45</xdr:row>
          <xdr:rowOff>85725</xdr:rowOff>
        </xdr:from>
        <xdr:to>
          <xdr:col>1</xdr:col>
          <xdr:colOff>4648200</xdr:colOff>
          <xdr:row>45</xdr:row>
          <xdr:rowOff>304800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46</xdr:row>
          <xdr:rowOff>28575</xdr:rowOff>
        </xdr:from>
        <xdr:to>
          <xdr:col>1</xdr:col>
          <xdr:colOff>5248275</xdr:colOff>
          <xdr:row>46</xdr:row>
          <xdr:rowOff>323850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46</xdr:row>
          <xdr:rowOff>85725</xdr:rowOff>
        </xdr:from>
        <xdr:to>
          <xdr:col>1</xdr:col>
          <xdr:colOff>3619500</xdr:colOff>
          <xdr:row>46</xdr:row>
          <xdr:rowOff>304800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46</xdr:row>
          <xdr:rowOff>85725</xdr:rowOff>
        </xdr:from>
        <xdr:to>
          <xdr:col>1</xdr:col>
          <xdr:colOff>4648200</xdr:colOff>
          <xdr:row>46</xdr:row>
          <xdr:rowOff>304800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47</xdr:row>
          <xdr:rowOff>28575</xdr:rowOff>
        </xdr:from>
        <xdr:to>
          <xdr:col>1</xdr:col>
          <xdr:colOff>5248275</xdr:colOff>
          <xdr:row>47</xdr:row>
          <xdr:rowOff>323850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47</xdr:row>
          <xdr:rowOff>85725</xdr:rowOff>
        </xdr:from>
        <xdr:to>
          <xdr:col>1</xdr:col>
          <xdr:colOff>3619500</xdr:colOff>
          <xdr:row>47</xdr:row>
          <xdr:rowOff>304800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47</xdr:row>
          <xdr:rowOff>85725</xdr:rowOff>
        </xdr:from>
        <xdr:to>
          <xdr:col>1</xdr:col>
          <xdr:colOff>4648200</xdr:colOff>
          <xdr:row>47</xdr:row>
          <xdr:rowOff>304800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49</xdr:row>
          <xdr:rowOff>28575</xdr:rowOff>
        </xdr:from>
        <xdr:to>
          <xdr:col>1</xdr:col>
          <xdr:colOff>5248275</xdr:colOff>
          <xdr:row>49</xdr:row>
          <xdr:rowOff>323850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49</xdr:row>
          <xdr:rowOff>85725</xdr:rowOff>
        </xdr:from>
        <xdr:to>
          <xdr:col>1</xdr:col>
          <xdr:colOff>3619500</xdr:colOff>
          <xdr:row>49</xdr:row>
          <xdr:rowOff>304800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49</xdr:row>
          <xdr:rowOff>85725</xdr:rowOff>
        </xdr:from>
        <xdr:to>
          <xdr:col>1</xdr:col>
          <xdr:colOff>4648200</xdr:colOff>
          <xdr:row>49</xdr:row>
          <xdr:rowOff>304800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50</xdr:row>
          <xdr:rowOff>28575</xdr:rowOff>
        </xdr:from>
        <xdr:to>
          <xdr:col>1</xdr:col>
          <xdr:colOff>5248275</xdr:colOff>
          <xdr:row>50</xdr:row>
          <xdr:rowOff>323850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50</xdr:row>
          <xdr:rowOff>85725</xdr:rowOff>
        </xdr:from>
        <xdr:to>
          <xdr:col>1</xdr:col>
          <xdr:colOff>3619500</xdr:colOff>
          <xdr:row>50</xdr:row>
          <xdr:rowOff>304800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50</xdr:row>
          <xdr:rowOff>85725</xdr:rowOff>
        </xdr:from>
        <xdr:to>
          <xdr:col>1</xdr:col>
          <xdr:colOff>4648200</xdr:colOff>
          <xdr:row>50</xdr:row>
          <xdr:rowOff>304800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51</xdr:row>
          <xdr:rowOff>28575</xdr:rowOff>
        </xdr:from>
        <xdr:to>
          <xdr:col>1</xdr:col>
          <xdr:colOff>5248275</xdr:colOff>
          <xdr:row>51</xdr:row>
          <xdr:rowOff>323850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51</xdr:row>
          <xdr:rowOff>85725</xdr:rowOff>
        </xdr:from>
        <xdr:to>
          <xdr:col>1</xdr:col>
          <xdr:colOff>3619500</xdr:colOff>
          <xdr:row>51</xdr:row>
          <xdr:rowOff>304800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51</xdr:row>
          <xdr:rowOff>85725</xdr:rowOff>
        </xdr:from>
        <xdr:to>
          <xdr:col>1</xdr:col>
          <xdr:colOff>4648200</xdr:colOff>
          <xdr:row>51</xdr:row>
          <xdr:rowOff>304800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53</xdr:row>
          <xdr:rowOff>28575</xdr:rowOff>
        </xdr:from>
        <xdr:to>
          <xdr:col>1</xdr:col>
          <xdr:colOff>5248275</xdr:colOff>
          <xdr:row>53</xdr:row>
          <xdr:rowOff>323850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53</xdr:row>
          <xdr:rowOff>85725</xdr:rowOff>
        </xdr:from>
        <xdr:to>
          <xdr:col>1</xdr:col>
          <xdr:colOff>3619500</xdr:colOff>
          <xdr:row>53</xdr:row>
          <xdr:rowOff>304800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53</xdr:row>
          <xdr:rowOff>85725</xdr:rowOff>
        </xdr:from>
        <xdr:to>
          <xdr:col>1</xdr:col>
          <xdr:colOff>4648200</xdr:colOff>
          <xdr:row>53</xdr:row>
          <xdr:rowOff>304800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54</xdr:row>
          <xdr:rowOff>28575</xdr:rowOff>
        </xdr:from>
        <xdr:to>
          <xdr:col>1</xdr:col>
          <xdr:colOff>5248275</xdr:colOff>
          <xdr:row>54</xdr:row>
          <xdr:rowOff>323850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54</xdr:row>
          <xdr:rowOff>85725</xdr:rowOff>
        </xdr:from>
        <xdr:to>
          <xdr:col>1</xdr:col>
          <xdr:colOff>3619500</xdr:colOff>
          <xdr:row>54</xdr:row>
          <xdr:rowOff>304800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54</xdr:row>
          <xdr:rowOff>85725</xdr:rowOff>
        </xdr:from>
        <xdr:to>
          <xdr:col>1</xdr:col>
          <xdr:colOff>4648200</xdr:colOff>
          <xdr:row>54</xdr:row>
          <xdr:rowOff>304800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55</xdr:row>
          <xdr:rowOff>28575</xdr:rowOff>
        </xdr:from>
        <xdr:to>
          <xdr:col>1</xdr:col>
          <xdr:colOff>5248275</xdr:colOff>
          <xdr:row>55</xdr:row>
          <xdr:rowOff>323850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55</xdr:row>
          <xdr:rowOff>85725</xdr:rowOff>
        </xdr:from>
        <xdr:to>
          <xdr:col>1</xdr:col>
          <xdr:colOff>3619500</xdr:colOff>
          <xdr:row>55</xdr:row>
          <xdr:rowOff>304800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55</xdr:row>
          <xdr:rowOff>85725</xdr:rowOff>
        </xdr:from>
        <xdr:to>
          <xdr:col>1</xdr:col>
          <xdr:colOff>4648200</xdr:colOff>
          <xdr:row>55</xdr:row>
          <xdr:rowOff>304800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56</xdr:row>
          <xdr:rowOff>28575</xdr:rowOff>
        </xdr:from>
        <xdr:to>
          <xdr:col>1</xdr:col>
          <xdr:colOff>5248275</xdr:colOff>
          <xdr:row>56</xdr:row>
          <xdr:rowOff>323850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56</xdr:row>
          <xdr:rowOff>85725</xdr:rowOff>
        </xdr:from>
        <xdr:to>
          <xdr:col>1</xdr:col>
          <xdr:colOff>3619500</xdr:colOff>
          <xdr:row>56</xdr:row>
          <xdr:rowOff>304800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56</xdr:row>
          <xdr:rowOff>85725</xdr:rowOff>
        </xdr:from>
        <xdr:to>
          <xdr:col>1</xdr:col>
          <xdr:colOff>4648200</xdr:colOff>
          <xdr:row>56</xdr:row>
          <xdr:rowOff>304800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58</xdr:row>
          <xdr:rowOff>28575</xdr:rowOff>
        </xdr:from>
        <xdr:to>
          <xdr:col>1</xdr:col>
          <xdr:colOff>5248275</xdr:colOff>
          <xdr:row>58</xdr:row>
          <xdr:rowOff>323850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58</xdr:row>
          <xdr:rowOff>85725</xdr:rowOff>
        </xdr:from>
        <xdr:to>
          <xdr:col>1</xdr:col>
          <xdr:colOff>3619500</xdr:colOff>
          <xdr:row>58</xdr:row>
          <xdr:rowOff>304800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58</xdr:row>
          <xdr:rowOff>85725</xdr:rowOff>
        </xdr:from>
        <xdr:to>
          <xdr:col>1</xdr:col>
          <xdr:colOff>4648200</xdr:colOff>
          <xdr:row>58</xdr:row>
          <xdr:rowOff>304800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59</xdr:row>
          <xdr:rowOff>28575</xdr:rowOff>
        </xdr:from>
        <xdr:to>
          <xdr:col>1</xdr:col>
          <xdr:colOff>5248275</xdr:colOff>
          <xdr:row>59</xdr:row>
          <xdr:rowOff>323850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59</xdr:row>
          <xdr:rowOff>85725</xdr:rowOff>
        </xdr:from>
        <xdr:to>
          <xdr:col>1</xdr:col>
          <xdr:colOff>3619500</xdr:colOff>
          <xdr:row>59</xdr:row>
          <xdr:rowOff>304800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59</xdr:row>
          <xdr:rowOff>85725</xdr:rowOff>
        </xdr:from>
        <xdr:to>
          <xdr:col>1</xdr:col>
          <xdr:colOff>4648200</xdr:colOff>
          <xdr:row>59</xdr:row>
          <xdr:rowOff>304800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61</xdr:row>
          <xdr:rowOff>28575</xdr:rowOff>
        </xdr:from>
        <xdr:to>
          <xdr:col>1</xdr:col>
          <xdr:colOff>5248275</xdr:colOff>
          <xdr:row>61</xdr:row>
          <xdr:rowOff>323850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61</xdr:row>
          <xdr:rowOff>85725</xdr:rowOff>
        </xdr:from>
        <xdr:to>
          <xdr:col>1</xdr:col>
          <xdr:colOff>3619500</xdr:colOff>
          <xdr:row>61</xdr:row>
          <xdr:rowOff>304800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61</xdr:row>
          <xdr:rowOff>85725</xdr:rowOff>
        </xdr:from>
        <xdr:to>
          <xdr:col>1</xdr:col>
          <xdr:colOff>4648200</xdr:colOff>
          <xdr:row>61</xdr:row>
          <xdr:rowOff>304800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62</xdr:row>
          <xdr:rowOff>28575</xdr:rowOff>
        </xdr:from>
        <xdr:to>
          <xdr:col>1</xdr:col>
          <xdr:colOff>5248275</xdr:colOff>
          <xdr:row>62</xdr:row>
          <xdr:rowOff>323850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62</xdr:row>
          <xdr:rowOff>85725</xdr:rowOff>
        </xdr:from>
        <xdr:to>
          <xdr:col>1</xdr:col>
          <xdr:colOff>3619500</xdr:colOff>
          <xdr:row>62</xdr:row>
          <xdr:rowOff>304800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62</xdr:row>
          <xdr:rowOff>85725</xdr:rowOff>
        </xdr:from>
        <xdr:to>
          <xdr:col>1</xdr:col>
          <xdr:colOff>4648200</xdr:colOff>
          <xdr:row>62</xdr:row>
          <xdr:rowOff>304800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63</xdr:row>
          <xdr:rowOff>28575</xdr:rowOff>
        </xdr:from>
        <xdr:to>
          <xdr:col>1</xdr:col>
          <xdr:colOff>5248275</xdr:colOff>
          <xdr:row>63</xdr:row>
          <xdr:rowOff>323850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63</xdr:row>
          <xdr:rowOff>85725</xdr:rowOff>
        </xdr:from>
        <xdr:to>
          <xdr:col>1</xdr:col>
          <xdr:colOff>3619500</xdr:colOff>
          <xdr:row>63</xdr:row>
          <xdr:rowOff>304800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63</xdr:row>
          <xdr:rowOff>85725</xdr:rowOff>
        </xdr:from>
        <xdr:to>
          <xdr:col>1</xdr:col>
          <xdr:colOff>4648200</xdr:colOff>
          <xdr:row>63</xdr:row>
          <xdr:rowOff>304800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65</xdr:row>
          <xdr:rowOff>28575</xdr:rowOff>
        </xdr:from>
        <xdr:to>
          <xdr:col>1</xdr:col>
          <xdr:colOff>5248275</xdr:colOff>
          <xdr:row>65</xdr:row>
          <xdr:rowOff>323850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65</xdr:row>
          <xdr:rowOff>85725</xdr:rowOff>
        </xdr:from>
        <xdr:to>
          <xdr:col>1</xdr:col>
          <xdr:colOff>3619500</xdr:colOff>
          <xdr:row>65</xdr:row>
          <xdr:rowOff>304800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65</xdr:row>
          <xdr:rowOff>85725</xdr:rowOff>
        </xdr:from>
        <xdr:to>
          <xdr:col>1</xdr:col>
          <xdr:colOff>4648200</xdr:colOff>
          <xdr:row>65</xdr:row>
          <xdr:rowOff>304800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66</xdr:row>
          <xdr:rowOff>28575</xdr:rowOff>
        </xdr:from>
        <xdr:to>
          <xdr:col>1</xdr:col>
          <xdr:colOff>5248275</xdr:colOff>
          <xdr:row>66</xdr:row>
          <xdr:rowOff>323850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66</xdr:row>
          <xdr:rowOff>85725</xdr:rowOff>
        </xdr:from>
        <xdr:to>
          <xdr:col>1</xdr:col>
          <xdr:colOff>3619500</xdr:colOff>
          <xdr:row>66</xdr:row>
          <xdr:rowOff>304800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66</xdr:row>
          <xdr:rowOff>85725</xdr:rowOff>
        </xdr:from>
        <xdr:to>
          <xdr:col>1</xdr:col>
          <xdr:colOff>4648200</xdr:colOff>
          <xdr:row>66</xdr:row>
          <xdr:rowOff>304800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67</xdr:row>
          <xdr:rowOff>28575</xdr:rowOff>
        </xdr:from>
        <xdr:to>
          <xdr:col>1</xdr:col>
          <xdr:colOff>5248275</xdr:colOff>
          <xdr:row>67</xdr:row>
          <xdr:rowOff>323850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67</xdr:row>
          <xdr:rowOff>85725</xdr:rowOff>
        </xdr:from>
        <xdr:to>
          <xdr:col>1</xdr:col>
          <xdr:colOff>3619500</xdr:colOff>
          <xdr:row>67</xdr:row>
          <xdr:rowOff>304800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67</xdr:row>
          <xdr:rowOff>85725</xdr:rowOff>
        </xdr:from>
        <xdr:to>
          <xdr:col>1</xdr:col>
          <xdr:colOff>4648200</xdr:colOff>
          <xdr:row>67</xdr:row>
          <xdr:rowOff>304800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68</xdr:row>
          <xdr:rowOff>28575</xdr:rowOff>
        </xdr:from>
        <xdr:to>
          <xdr:col>1</xdr:col>
          <xdr:colOff>5248275</xdr:colOff>
          <xdr:row>68</xdr:row>
          <xdr:rowOff>323850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68</xdr:row>
          <xdr:rowOff>85725</xdr:rowOff>
        </xdr:from>
        <xdr:to>
          <xdr:col>1</xdr:col>
          <xdr:colOff>3619500</xdr:colOff>
          <xdr:row>68</xdr:row>
          <xdr:rowOff>304800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68</xdr:row>
          <xdr:rowOff>85725</xdr:rowOff>
        </xdr:from>
        <xdr:to>
          <xdr:col>1</xdr:col>
          <xdr:colOff>4648200</xdr:colOff>
          <xdr:row>68</xdr:row>
          <xdr:rowOff>304800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69</xdr:row>
          <xdr:rowOff>38100</xdr:rowOff>
        </xdr:from>
        <xdr:to>
          <xdr:col>1</xdr:col>
          <xdr:colOff>5248275</xdr:colOff>
          <xdr:row>69</xdr:row>
          <xdr:rowOff>333375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69</xdr:row>
          <xdr:rowOff>95250</xdr:rowOff>
        </xdr:from>
        <xdr:to>
          <xdr:col>1</xdr:col>
          <xdr:colOff>3619500</xdr:colOff>
          <xdr:row>69</xdr:row>
          <xdr:rowOff>323850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69</xdr:row>
          <xdr:rowOff>95250</xdr:rowOff>
        </xdr:from>
        <xdr:to>
          <xdr:col>1</xdr:col>
          <xdr:colOff>4648200</xdr:colOff>
          <xdr:row>69</xdr:row>
          <xdr:rowOff>323850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1619250</xdr:colOff>
          <xdr:row>16</xdr:row>
          <xdr:rowOff>19050</xdr:rowOff>
        </xdr:from>
        <xdr:to>
          <xdr:col>1</xdr:col>
          <xdr:colOff>2705100</xdr:colOff>
          <xdr:row>17</xdr:row>
          <xdr:rowOff>76200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Perfectionnement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71</xdr:row>
          <xdr:rowOff>38100</xdr:rowOff>
        </xdr:from>
        <xdr:to>
          <xdr:col>1</xdr:col>
          <xdr:colOff>5248275</xdr:colOff>
          <xdr:row>71</xdr:row>
          <xdr:rowOff>333375</xdr:rowOff>
        </xdr:to>
        <xdr:sp macro="" textlink="">
          <xdr:nvSpPr>
            <xdr:cNvPr id="1220" name="Group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71</xdr:row>
          <xdr:rowOff>95250</xdr:rowOff>
        </xdr:from>
        <xdr:to>
          <xdr:col>1</xdr:col>
          <xdr:colOff>3619500</xdr:colOff>
          <xdr:row>71</xdr:row>
          <xdr:rowOff>323850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3914775</xdr:colOff>
          <xdr:row>71</xdr:row>
          <xdr:rowOff>95250</xdr:rowOff>
        </xdr:from>
        <xdr:to>
          <xdr:col>1</xdr:col>
          <xdr:colOff>4629150</xdr:colOff>
          <xdr:row>71</xdr:row>
          <xdr:rowOff>323850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72</xdr:row>
          <xdr:rowOff>9525</xdr:rowOff>
        </xdr:from>
        <xdr:to>
          <xdr:col>1</xdr:col>
          <xdr:colOff>5248275</xdr:colOff>
          <xdr:row>72</xdr:row>
          <xdr:rowOff>304800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72</xdr:row>
          <xdr:rowOff>85725</xdr:rowOff>
        </xdr:from>
        <xdr:to>
          <xdr:col>1</xdr:col>
          <xdr:colOff>3619500</xdr:colOff>
          <xdr:row>72</xdr:row>
          <xdr:rowOff>304800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72</xdr:row>
          <xdr:rowOff>85725</xdr:rowOff>
        </xdr:from>
        <xdr:to>
          <xdr:col>1</xdr:col>
          <xdr:colOff>4648200</xdr:colOff>
          <xdr:row>72</xdr:row>
          <xdr:rowOff>304800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73</xdr:row>
          <xdr:rowOff>28575</xdr:rowOff>
        </xdr:from>
        <xdr:to>
          <xdr:col>1</xdr:col>
          <xdr:colOff>5248275</xdr:colOff>
          <xdr:row>73</xdr:row>
          <xdr:rowOff>323850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73</xdr:row>
          <xdr:rowOff>85725</xdr:rowOff>
        </xdr:from>
        <xdr:to>
          <xdr:col>1</xdr:col>
          <xdr:colOff>3619500</xdr:colOff>
          <xdr:row>73</xdr:row>
          <xdr:rowOff>304800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73</xdr:row>
          <xdr:rowOff>85725</xdr:rowOff>
        </xdr:from>
        <xdr:to>
          <xdr:col>1</xdr:col>
          <xdr:colOff>4648200</xdr:colOff>
          <xdr:row>73</xdr:row>
          <xdr:rowOff>304800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74</xdr:row>
          <xdr:rowOff>28575</xdr:rowOff>
        </xdr:from>
        <xdr:to>
          <xdr:col>1</xdr:col>
          <xdr:colOff>5248275</xdr:colOff>
          <xdr:row>74</xdr:row>
          <xdr:rowOff>323850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74</xdr:row>
          <xdr:rowOff>85725</xdr:rowOff>
        </xdr:from>
        <xdr:to>
          <xdr:col>1</xdr:col>
          <xdr:colOff>3619500</xdr:colOff>
          <xdr:row>74</xdr:row>
          <xdr:rowOff>304800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74</xdr:row>
          <xdr:rowOff>85725</xdr:rowOff>
        </xdr:from>
        <xdr:to>
          <xdr:col>1</xdr:col>
          <xdr:colOff>4648200</xdr:colOff>
          <xdr:row>74</xdr:row>
          <xdr:rowOff>304800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75</xdr:row>
          <xdr:rowOff>28575</xdr:rowOff>
        </xdr:from>
        <xdr:to>
          <xdr:col>1</xdr:col>
          <xdr:colOff>5248275</xdr:colOff>
          <xdr:row>75</xdr:row>
          <xdr:rowOff>323850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75</xdr:row>
          <xdr:rowOff>85725</xdr:rowOff>
        </xdr:from>
        <xdr:to>
          <xdr:col>1</xdr:col>
          <xdr:colOff>3619500</xdr:colOff>
          <xdr:row>75</xdr:row>
          <xdr:rowOff>304800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75</xdr:row>
          <xdr:rowOff>85725</xdr:rowOff>
        </xdr:from>
        <xdr:to>
          <xdr:col>1</xdr:col>
          <xdr:colOff>4648200</xdr:colOff>
          <xdr:row>75</xdr:row>
          <xdr:rowOff>304800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76</xdr:row>
          <xdr:rowOff>28575</xdr:rowOff>
        </xdr:from>
        <xdr:to>
          <xdr:col>1</xdr:col>
          <xdr:colOff>5248275</xdr:colOff>
          <xdr:row>76</xdr:row>
          <xdr:rowOff>323850</xdr:rowOff>
        </xdr:to>
        <xdr:sp macro="" textlink="">
          <xdr:nvSpPr>
            <xdr:cNvPr id="1235" name="Group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76</xdr:row>
          <xdr:rowOff>85725</xdr:rowOff>
        </xdr:from>
        <xdr:to>
          <xdr:col>1</xdr:col>
          <xdr:colOff>3619500</xdr:colOff>
          <xdr:row>76</xdr:row>
          <xdr:rowOff>304800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76</xdr:row>
          <xdr:rowOff>85725</xdr:rowOff>
        </xdr:from>
        <xdr:to>
          <xdr:col>1</xdr:col>
          <xdr:colOff>4648200</xdr:colOff>
          <xdr:row>76</xdr:row>
          <xdr:rowOff>304800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79</xdr:row>
          <xdr:rowOff>28575</xdr:rowOff>
        </xdr:from>
        <xdr:to>
          <xdr:col>1</xdr:col>
          <xdr:colOff>5248275</xdr:colOff>
          <xdr:row>79</xdr:row>
          <xdr:rowOff>323850</xdr:rowOff>
        </xdr:to>
        <xdr:sp macro="" textlink="">
          <xdr:nvSpPr>
            <xdr:cNvPr id="1238" name="Group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79</xdr:row>
          <xdr:rowOff>85725</xdr:rowOff>
        </xdr:from>
        <xdr:to>
          <xdr:col>1</xdr:col>
          <xdr:colOff>3619500</xdr:colOff>
          <xdr:row>79</xdr:row>
          <xdr:rowOff>304800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79</xdr:row>
          <xdr:rowOff>85725</xdr:rowOff>
        </xdr:from>
        <xdr:to>
          <xdr:col>1</xdr:col>
          <xdr:colOff>4648200</xdr:colOff>
          <xdr:row>79</xdr:row>
          <xdr:rowOff>304800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80</xdr:row>
          <xdr:rowOff>28575</xdr:rowOff>
        </xdr:from>
        <xdr:to>
          <xdr:col>1</xdr:col>
          <xdr:colOff>5248275</xdr:colOff>
          <xdr:row>80</xdr:row>
          <xdr:rowOff>323850</xdr:rowOff>
        </xdr:to>
        <xdr:sp macro="" textlink="">
          <xdr:nvSpPr>
            <xdr:cNvPr id="1241" name="Group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80</xdr:row>
          <xdr:rowOff>85725</xdr:rowOff>
        </xdr:from>
        <xdr:to>
          <xdr:col>1</xdr:col>
          <xdr:colOff>3619500</xdr:colOff>
          <xdr:row>80</xdr:row>
          <xdr:rowOff>304800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80</xdr:row>
          <xdr:rowOff>85725</xdr:rowOff>
        </xdr:from>
        <xdr:to>
          <xdr:col>1</xdr:col>
          <xdr:colOff>4648200</xdr:colOff>
          <xdr:row>80</xdr:row>
          <xdr:rowOff>304800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81</xdr:row>
          <xdr:rowOff>28575</xdr:rowOff>
        </xdr:from>
        <xdr:to>
          <xdr:col>1</xdr:col>
          <xdr:colOff>5248275</xdr:colOff>
          <xdr:row>81</xdr:row>
          <xdr:rowOff>323850</xdr:rowOff>
        </xdr:to>
        <xdr:sp macro="" textlink="">
          <xdr:nvSpPr>
            <xdr:cNvPr id="1244" name="Group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81</xdr:row>
          <xdr:rowOff>85725</xdr:rowOff>
        </xdr:from>
        <xdr:to>
          <xdr:col>1</xdr:col>
          <xdr:colOff>3619500</xdr:colOff>
          <xdr:row>81</xdr:row>
          <xdr:rowOff>304800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81</xdr:row>
          <xdr:rowOff>85725</xdr:rowOff>
        </xdr:from>
        <xdr:to>
          <xdr:col>1</xdr:col>
          <xdr:colOff>4648200</xdr:colOff>
          <xdr:row>81</xdr:row>
          <xdr:rowOff>304800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82</xdr:row>
          <xdr:rowOff>28575</xdr:rowOff>
        </xdr:from>
        <xdr:to>
          <xdr:col>1</xdr:col>
          <xdr:colOff>5248275</xdr:colOff>
          <xdr:row>82</xdr:row>
          <xdr:rowOff>323850</xdr:rowOff>
        </xdr:to>
        <xdr:sp macro="" textlink="">
          <xdr:nvSpPr>
            <xdr:cNvPr id="1247" name="Group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82</xdr:row>
          <xdr:rowOff>85725</xdr:rowOff>
        </xdr:from>
        <xdr:to>
          <xdr:col>1</xdr:col>
          <xdr:colOff>3619500</xdr:colOff>
          <xdr:row>82</xdr:row>
          <xdr:rowOff>304800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82</xdr:row>
          <xdr:rowOff>85725</xdr:rowOff>
        </xdr:from>
        <xdr:to>
          <xdr:col>1</xdr:col>
          <xdr:colOff>4648200</xdr:colOff>
          <xdr:row>82</xdr:row>
          <xdr:rowOff>304800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83</xdr:row>
          <xdr:rowOff>28575</xdr:rowOff>
        </xdr:from>
        <xdr:to>
          <xdr:col>1</xdr:col>
          <xdr:colOff>5248275</xdr:colOff>
          <xdr:row>83</xdr:row>
          <xdr:rowOff>323850</xdr:rowOff>
        </xdr:to>
        <xdr:sp macro="" textlink="">
          <xdr:nvSpPr>
            <xdr:cNvPr id="1250" name="Group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83</xdr:row>
          <xdr:rowOff>85725</xdr:rowOff>
        </xdr:from>
        <xdr:to>
          <xdr:col>1</xdr:col>
          <xdr:colOff>3619500</xdr:colOff>
          <xdr:row>83</xdr:row>
          <xdr:rowOff>304800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83</xdr:row>
          <xdr:rowOff>85725</xdr:rowOff>
        </xdr:from>
        <xdr:to>
          <xdr:col>1</xdr:col>
          <xdr:colOff>4648200</xdr:colOff>
          <xdr:row>83</xdr:row>
          <xdr:rowOff>304800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85</xdr:row>
          <xdr:rowOff>28575</xdr:rowOff>
        </xdr:from>
        <xdr:to>
          <xdr:col>1</xdr:col>
          <xdr:colOff>5248275</xdr:colOff>
          <xdr:row>85</xdr:row>
          <xdr:rowOff>323850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85</xdr:row>
          <xdr:rowOff>85725</xdr:rowOff>
        </xdr:from>
        <xdr:to>
          <xdr:col>1</xdr:col>
          <xdr:colOff>3619500</xdr:colOff>
          <xdr:row>85</xdr:row>
          <xdr:rowOff>304800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85</xdr:row>
          <xdr:rowOff>85725</xdr:rowOff>
        </xdr:from>
        <xdr:to>
          <xdr:col>1</xdr:col>
          <xdr:colOff>4648200</xdr:colOff>
          <xdr:row>85</xdr:row>
          <xdr:rowOff>304800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86</xdr:row>
          <xdr:rowOff>28575</xdr:rowOff>
        </xdr:from>
        <xdr:to>
          <xdr:col>1</xdr:col>
          <xdr:colOff>5248275</xdr:colOff>
          <xdr:row>86</xdr:row>
          <xdr:rowOff>323850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86</xdr:row>
          <xdr:rowOff>85725</xdr:rowOff>
        </xdr:from>
        <xdr:to>
          <xdr:col>1</xdr:col>
          <xdr:colOff>3619500</xdr:colOff>
          <xdr:row>86</xdr:row>
          <xdr:rowOff>304800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86</xdr:row>
          <xdr:rowOff>85725</xdr:rowOff>
        </xdr:from>
        <xdr:to>
          <xdr:col>1</xdr:col>
          <xdr:colOff>4648200</xdr:colOff>
          <xdr:row>86</xdr:row>
          <xdr:rowOff>304800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87</xdr:row>
          <xdr:rowOff>28575</xdr:rowOff>
        </xdr:from>
        <xdr:to>
          <xdr:col>1</xdr:col>
          <xdr:colOff>5248275</xdr:colOff>
          <xdr:row>87</xdr:row>
          <xdr:rowOff>323850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87</xdr:row>
          <xdr:rowOff>85725</xdr:rowOff>
        </xdr:from>
        <xdr:to>
          <xdr:col>1</xdr:col>
          <xdr:colOff>3619500</xdr:colOff>
          <xdr:row>87</xdr:row>
          <xdr:rowOff>304800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87</xdr:row>
          <xdr:rowOff>85725</xdr:rowOff>
        </xdr:from>
        <xdr:to>
          <xdr:col>1</xdr:col>
          <xdr:colOff>4648200</xdr:colOff>
          <xdr:row>87</xdr:row>
          <xdr:rowOff>304800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88</xdr:row>
          <xdr:rowOff>28575</xdr:rowOff>
        </xdr:from>
        <xdr:to>
          <xdr:col>1</xdr:col>
          <xdr:colOff>5248275</xdr:colOff>
          <xdr:row>88</xdr:row>
          <xdr:rowOff>323850</xdr:rowOff>
        </xdr:to>
        <xdr:sp macro="" textlink="">
          <xdr:nvSpPr>
            <xdr:cNvPr id="1262" name="Group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88</xdr:row>
          <xdr:rowOff>85725</xdr:rowOff>
        </xdr:from>
        <xdr:to>
          <xdr:col>1</xdr:col>
          <xdr:colOff>3619500</xdr:colOff>
          <xdr:row>88</xdr:row>
          <xdr:rowOff>304800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88</xdr:row>
          <xdr:rowOff>85725</xdr:rowOff>
        </xdr:from>
        <xdr:to>
          <xdr:col>1</xdr:col>
          <xdr:colOff>4648200</xdr:colOff>
          <xdr:row>88</xdr:row>
          <xdr:rowOff>304800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89</xdr:row>
          <xdr:rowOff>28575</xdr:rowOff>
        </xdr:from>
        <xdr:to>
          <xdr:col>1</xdr:col>
          <xdr:colOff>5248275</xdr:colOff>
          <xdr:row>89</xdr:row>
          <xdr:rowOff>323850</xdr:rowOff>
        </xdr:to>
        <xdr:sp macro="" textlink="">
          <xdr:nvSpPr>
            <xdr:cNvPr id="1265" name="Group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89</xdr:row>
          <xdr:rowOff>85725</xdr:rowOff>
        </xdr:from>
        <xdr:to>
          <xdr:col>1</xdr:col>
          <xdr:colOff>3619500</xdr:colOff>
          <xdr:row>89</xdr:row>
          <xdr:rowOff>304800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89</xdr:row>
          <xdr:rowOff>85725</xdr:rowOff>
        </xdr:from>
        <xdr:to>
          <xdr:col>1</xdr:col>
          <xdr:colOff>4648200</xdr:colOff>
          <xdr:row>89</xdr:row>
          <xdr:rowOff>304800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90</xdr:row>
          <xdr:rowOff>28575</xdr:rowOff>
        </xdr:from>
        <xdr:to>
          <xdr:col>1</xdr:col>
          <xdr:colOff>5248275</xdr:colOff>
          <xdr:row>90</xdr:row>
          <xdr:rowOff>323850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90</xdr:row>
          <xdr:rowOff>85725</xdr:rowOff>
        </xdr:from>
        <xdr:to>
          <xdr:col>1</xdr:col>
          <xdr:colOff>3619500</xdr:colOff>
          <xdr:row>90</xdr:row>
          <xdr:rowOff>304800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90</xdr:row>
          <xdr:rowOff>85725</xdr:rowOff>
        </xdr:from>
        <xdr:to>
          <xdr:col>1</xdr:col>
          <xdr:colOff>4648200</xdr:colOff>
          <xdr:row>90</xdr:row>
          <xdr:rowOff>304800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91</xdr:row>
          <xdr:rowOff>28575</xdr:rowOff>
        </xdr:from>
        <xdr:to>
          <xdr:col>1</xdr:col>
          <xdr:colOff>5248275</xdr:colOff>
          <xdr:row>91</xdr:row>
          <xdr:rowOff>323850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91</xdr:row>
          <xdr:rowOff>85725</xdr:rowOff>
        </xdr:from>
        <xdr:to>
          <xdr:col>1</xdr:col>
          <xdr:colOff>3619500</xdr:colOff>
          <xdr:row>91</xdr:row>
          <xdr:rowOff>304800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91</xdr:row>
          <xdr:rowOff>85725</xdr:rowOff>
        </xdr:from>
        <xdr:to>
          <xdr:col>1</xdr:col>
          <xdr:colOff>4648200</xdr:colOff>
          <xdr:row>91</xdr:row>
          <xdr:rowOff>304800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92</xdr:row>
          <xdr:rowOff>28575</xdr:rowOff>
        </xdr:from>
        <xdr:to>
          <xdr:col>1</xdr:col>
          <xdr:colOff>5248275</xdr:colOff>
          <xdr:row>92</xdr:row>
          <xdr:rowOff>323850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92</xdr:row>
          <xdr:rowOff>85725</xdr:rowOff>
        </xdr:from>
        <xdr:to>
          <xdr:col>1</xdr:col>
          <xdr:colOff>3619500</xdr:colOff>
          <xdr:row>92</xdr:row>
          <xdr:rowOff>304800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92</xdr:row>
          <xdr:rowOff>85725</xdr:rowOff>
        </xdr:from>
        <xdr:to>
          <xdr:col>1</xdr:col>
          <xdr:colOff>4648200</xdr:colOff>
          <xdr:row>92</xdr:row>
          <xdr:rowOff>304800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93</xdr:row>
          <xdr:rowOff>28575</xdr:rowOff>
        </xdr:from>
        <xdr:to>
          <xdr:col>1</xdr:col>
          <xdr:colOff>5248275</xdr:colOff>
          <xdr:row>93</xdr:row>
          <xdr:rowOff>323850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93</xdr:row>
          <xdr:rowOff>85725</xdr:rowOff>
        </xdr:from>
        <xdr:to>
          <xdr:col>1</xdr:col>
          <xdr:colOff>3619500</xdr:colOff>
          <xdr:row>93</xdr:row>
          <xdr:rowOff>304800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93</xdr:row>
          <xdr:rowOff>85725</xdr:rowOff>
        </xdr:from>
        <xdr:to>
          <xdr:col>1</xdr:col>
          <xdr:colOff>4648200</xdr:colOff>
          <xdr:row>93</xdr:row>
          <xdr:rowOff>304800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94</xdr:row>
          <xdr:rowOff>28575</xdr:rowOff>
        </xdr:from>
        <xdr:to>
          <xdr:col>1</xdr:col>
          <xdr:colOff>5248275</xdr:colOff>
          <xdr:row>94</xdr:row>
          <xdr:rowOff>323850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94</xdr:row>
          <xdr:rowOff>85725</xdr:rowOff>
        </xdr:from>
        <xdr:to>
          <xdr:col>1</xdr:col>
          <xdr:colOff>3619500</xdr:colOff>
          <xdr:row>94</xdr:row>
          <xdr:rowOff>304800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94</xdr:row>
          <xdr:rowOff>85725</xdr:rowOff>
        </xdr:from>
        <xdr:to>
          <xdr:col>1</xdr:col>
          <xdr:colOff>4648200</xdr:colOff>
          <xdr:row>94</xdr:row>
          <xdr:rowOff>304800</xdr:rowOff>
        </xdr:to>
        <xdr:sp macro="" textlink="">
          <xdr:nvSpPr>
            <xdr:cNvPr id="1282" name="Option 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95</xdr:row>
          <xdr:rowOff>28575</xdr:rowOff>
        </xdr:from>
        <xdr:to>
          <xdr:col>1</xdr:col>
          <xdr:colOff>5248275</xdr:colOff>
          <xdr:row>95</xdr:row>
          <xdr:rowOff>323850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95</xdr:row>
          <xdr:rowOff>85725</xdr:rowOff>
        </xdr:from>
        <xdr:to>
          <xdr:col>1</xdr:col>
          <xdr:colOff>3619500</xdr:colOff>
          <xdr:row>95</xdr:row>
          <xdr:rowOff>304800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95</xdr:row>
          <xdr:rowOff>85725</xdr:rowOff>
        </xdr:from>
        <xdr:to>
          <xdr:col>1</xdr:col>
          <xdr:colOff>4648200</xdr:colOff>
          <xdr:row>95</xdr:row>
          <xdr:rowOff>304800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96</xdr:row>
          <xdr:rowOff>28575</xdr:rowOff>
        </xdr:from>
        <xdr:to>
          <xdr:col>1</xdr:col>
          <xdr:colOff>5248275</xdr:colOff>
          <xdr:row>96</xdr:row>
          <xdr:rowOff>323850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96</xdr:row>
          <xdr:rowOff>85725</xdr:rowOff>
        </xdr:from>
        <xdr:to>
          <xdr:col>1</xdr:col>
          <xdr:colOff>3619500</xdr:colOff>
          <xdr:row>96</xdr:row>
          <xdr:rowOff>304800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96</xdr:row>
          <xdr:rowOff>85725</xdr:rowOff>
        </xdr:from>
        <xdr:to>
          <xdr:col>1</xdr:col>
          <xdr:colOff>4648200</xdr:colOff>
          <xdr:row>96</xdr:row>
          <xdr:rowOff>304800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98</xdr:row>
          <xdr:rowOff>28575</xdr:rowOff>
        </xdr:from>
        <xdr:to>
          <xdr:col>1</xdr:col>
          <xdr:colOff>5248275</xdr:colOff>
          <xdr:row>98</xdr:row>
          <xdr:rowOff>323850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98</xdr:row>
          <xdr:rowOff>85725</xdr:rowOff>
        </xdr:from>
        <xdr:to>
          <xdr:col>1</xdr:col>
          <xdr:colOff>3619500</xdr:colOff>
          <xdr:row>98</xdr:row>
          <xdr:rowOff>304800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98</xdr:row>
          <xdr:rowOff>85725</xdr:rowOff>
        </xdr:from>
        <xdr:to>
          <xdr:col>1</xdr:col>
          <xdr:colOff>4648200</xdr:colOff>
          <xdr:row>98</xdr:row>
          <xdr:rowOff>304800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99</xdr:row>
          <xdr:rowOff>28575</xdr:rowOff>
        </xdr:from>
        <xdr:to>
          <xdr:col>1</xdr:col>
          <xdr:colOff>5248275</xdr:colOff>
          <xdr:row>99</xdr:row>
          <xdr:rowOff>323850</xdr:rowOff>
        </xdr:to>
        <xdr:sp macro="" textlink="">
          <xdr:nvSpPr>
            <xdr:cNvPr id="1292" name="Group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99</xdr:row>
          <xdr:rowOff>85725</xdr:rowOff>
        </xdr:from>
        <xdr:to>
          <xdr:col>1</xdr:col>
          <xdr:colOff>3619500</xdr:colOff>
          <xdr:row>99</xdr:row>
          <xdr:rowOff>304800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99</xdr:row>
          <xdr:rowOff>85725</xdr:rowOff>
        </xdr:from>
        <xdr:to>
          <xdr:col>1</xdr:col>
          <xdr:colOff>4648200</xdr:colOff>
          <xdr:row>99</xdr:row>
          <xdr:rowOff>304800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100</xdr:row>
          <xdr:rowOff>28575</xdr:rowOff>
        </xdr:from>
        <xdr:to>
          <xdr:col>1</xdr:col>
          <xdr:colOff>5248275</xdr:colOff>
          <xdr:row>100</xdr:row>
          <xdr:rowOff>323850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100</xdr:row>
          <xdr:rowOff>85725</xdr:rowOff>
        </xdr:from>
        <xdr:to>
          <xdr:col>1</xdr:col>
          <xdr:colOff>3619500</xdr:colOff>
          <xdr:row>100</xdr:row>
          <xdr:rowOff>304800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100</xdr:row>
          <xdr:rowOff>85725</xdr:rowOff>
        </xdr:from>
        <xdr:to>
          <xdr:col>1</xdr:col>
          <xdr:colOff>4648200</xdr:colOff>
          <xdr:row>100</xdr:row>
          <xdr:rowOff>304800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101</xdr:row>
          <xdr:rowOff>28575</xdr:rowOff>
        </xdr:from>
        <xdr:to>
          <xdr:col>1</xdr:col>
          <xdr:colOff>5248275</xdr:colOff>
          <xdr:row>101</xdr:row>
          <xdr:rowOff>323850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101</xdr:row>
          <xdr:rowOff>85725</xdr:rowOff>
        </xdr:from>
        <xdr:to>
          <xdr:col>1</xdr:col>
          <xdr:colOff>3619500</xdr:colOff>
          <xdr:row>101</xdr:row>
          <xdr:rowOff>304800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101</xdr:row>
          <xdr:rowOff>85725</xdr:rowOff>
        </xdr:from>
        <xdr:to>
          <xdr:col>1</xdr:col>
          <xdr:colOff>4648200</xdr:colOff>
          <xdr:row>101</xdr:row>
          <xdr:rowOff>304800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2266950</xdr:colOff>
          <xdr:row>102</xdr:row>
          <xdr:rowOff>38100</xdr:rowOff>
        </xdr:from>
        <xdr:to>
          <xdr:col>1</xdr:col>
          <xdr:colOff>5248275</xdr:colOff>
          <xdr:row>102</xdr:row>
          <xdr:rowOff>333375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Cliquez un choix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2971800</xdr:colOff>
          <xdr:row>102</xdr:row>
          <xdr:rowOff>95250</xdr:rowOff>
        </xdr:from>
        <xdr:to>
          <xdr:col>1</xdr:col>
          <xdr:colOff>3619500</xdr:colOff>
          <xdr:row>102</xdr:row>
          <xdr:rowOff>323850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3933825</xdr:colOff>
          <xdr:row>102</xdr:row>
          <xdr:rowOff>95250</xdr:rowOff>
        </xdr:from>
        <xdr:to>
          <xdr:col>1</xdr:col>
          <xdr:colOff>4648200</xdr:colOff>
          <xdr:row>102</xdr:row>
          <xdr:rowOff>323850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3580015</xdr:colOff>
      <xdr:row>21</xdr:row>
      <xdr:rowOff>111940</xdr:rowOff>
    </xdr:from>
    <xdr:to>
      <xdr:col>1</xdr:col>
      <xdr:colOff>5210119</xdr:colOff>
      <xdr:row>21</xdr:row>
      <xdr:rowOff>345736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3742" y="4157467"/>
          <a:ext cx="1630104" cy="233796"/>
        </a:xfrm>
        <a:prstGeom prst="rect">
          <a:avLst/>
        </a:prstGeom>
        <a:ln w="63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autre :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2</xdr:row>
      <xdr:rowOff>144780</xdr:rowOff>
    </xdr:to>
    <xdr:pic>
      <xdr:nvPicPr>
        <xdr:cNvPr id="1327" name="Image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0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2133600</xdr:colOff>
          <xdr:row>21</xdr:row>
          <xdr:rowOff>114300</xdr:rowOff>
        </xdr:from>
        <xdr:to>
          <xdr:col>1</xdr:col>
          <xdr:colOff>2619375</xdr:colOff>
          <xdr:row>21</xdr:row>
          <xdr:rowOff>342900</xdr:rowOff>
        </xdr:to>
        <xdr:sp macro="" textlink="">
          <xdr:nvSpPr>
            <xdr:cNvPr id="1304" name="Option Button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2714625</xdr:colOff>
          <xdr:row>21</xdr:row>
          <xdr:rowOff>114300</xdr:rowOff>
        </xdr:from>
        <xdr:to>
          <xdr:col>1</xdr:col>
          <xdr:colOff>3200400</xdr:colOff>
          <xdr:row>21</xdr:row>
          <xdr:rowOff>342900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3019425</xdr:colOff>
          <xdr:row>22</xdr:row>
          <xdr:rowOff>104775</xdr:rowOff>
        </xdr:from>
        <xdr:to>
          <xdr:col>1</xdr:col>
          <xdr:colOff>3886200</xdr:colOff>
          <xdr:row>22</xdr:row>
          <xdr:rowOff>333375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Windows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3486150</xdr:colOff>
          <xdr:row>16</xdr:row>
          <xdr:rowOff>19050</xdr:rowOff>
        </xdr:from>
        <xdr:to>
          <xdr:col>1</xdr:col>
          <xdr:colOff>4371975</xdr:colOff>
          <xdr:row>17</xdr:row>
          <xdr:rowOff>76200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Power Query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4486275</xdr:colOff>
          <xdr:row>16</xdr:row>
          <xdr:rowOff>19050</xdr:rowOff>
        </xdr:from>
        <xdr:to>
          <xdr:col>1</xdr:col>
          <xdr:colOff>5229225</xdr:colOff>
          <xdr:row>17</xdr:row>
          <xdr:rowOff>66675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Power 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25</xdr:row>
          <xdr:rowOff>171450</xdr:rowOff>
        </xdr:from>
        <xdr:to>
          <xdr:col>1</xdr:col>
          <xdr:colOff>466725</xdr:colOff>
          <xdr:row>25</xdr:row>
          <xdr:rowOff>371475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Fonctions essentielles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25</xdr:row>
          <xdr:rowOff>171450</xdr:rowOff>
        </xdr:from>
        <xdr:to>
          <xdr:col>1</xdr:col>
          <xdr:colOff>1685925</xdr:colOff>
          <xdr:row>25</xdr:row>
          <xdr:rowOff>371475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Perfectionnement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1638300</xdr:colOff>
          <xdr:row>25</xdr:row>
          <xdr:rowOff>171450</xdr:rowOff>
        </xdr:from>
        <xdr:to>
          <xdr:col>1</xdr:col>
          <xdr:colOff>2638425</xdr:colOff>
          <xdr:row>25</xdr:row>
          <xdr:rowOff>371475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Maîtrise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25</xdr:row>
          <xdr:rowOff>171450</xdr:rowOff>
        </xdr:from>
        <xdr:to>
          <xdr:col>1</xdr:col>
          <xdr:colOff>4533900</xdr:colOff>
          <xdr:row>25</xdr:row>
          <xdr:rowOff>371475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Tableaux croisés dynamiques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20</xdr:row>
      <xdr:rowOff>47625</xdr:rowOff>
    </xdr:from>
    <xdr:to>
      <xdr:col>7</xdr:col>
      <xdr:colOff>462923</xdr:colOff>
      <xdr:row>22</xdr:row>
      <xdr:rowOff>47625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3457575" y="3286125"/>
          <a:ext cx="314325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Licence d'utilisation concédée à SIFCO par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Patrick Riegert © 2004-2025</a:t>
          </a:r>
        </a:p>
      </xdr:txBody>
    </xdr:sp>
    <xdr:clientData/>
  </xdr:twoCellAnchor>
  <xdr:twoCellAnchor>
    <xdr:from>
      <xdr:col>3</xdr:col>
      <xdr:colOff>421005</xdr:colOff>
      <xdr:row>11</xdr:row>
      <xdr:rowOff>57150</xdr:rowOff>
    </xdr:from>
    <xdr:to>
      <xdr:col>7</xdr:col>
      <xdr:colOff>516255</xdr:colOff>
      <xdr:row>22</xdr:row>
      <xdr:rowOff>57150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3476625" y="1901190"/>
          <a:ext cx="3577590" cy="1844040"/>
        </a:xfrm>
        <a:prstGeom prst="rect">
          <a:avLst/>
        </a:prstGeom>
        <a:solidFill>
          <a:srgbClr val="CCFFFF">
            <a:alpha val="7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choix du client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sur la feuille 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"Évaluation"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réponses apparaissent immédiatement sur la feuille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"calcul"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 niveaux conseillés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apparaissent ligne 44 et 45, sur la feuille 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"Calcul"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lignes 70 et 71 feuille "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Évaluation"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L111"/>
  <sheetViews>
    <sheetView showGridLines="0" tabSelected="1" zoomScale="110" zoomScaleNormal="110" workbookViewId="0">
      <selection activeCell="B4" sqref="B4"/>
    </sheetView>
  </sheetViews>
  <sheetFormatPr baseColWidth="10" defaultColWidth="11.42578125" defaultRowHeight="12.75" x14ac:dyDescent="0.2"/>
  <cols>
    <col min="1" max="1" width="15.7109375" style="2" customWidth="1"/>
    <col min="2" max="2" width="77" style="2" customWidth="1"/>
    <col min="3" max="16384" width="11.42578125" style="2"/>
  </cols>
  <sheetData>
    <row r="2" spans="1:2" ht="19.5" x14ac:dyDescent="0.25">
      <c r="A2" s="52" t="s">
        <v>5</v>
      </c>
      <c r="B2" s="52"/>
    </row>
    <row r="3" spans="1:2" ht="15" customHeight="1" x14ac:dyDescent="0.2"/>
    <row r="4" spans="1:2" ht="18.75" customHeight="1" x14ac:dyDescent="0.2">
      <c r="A4" s="3" t="s">
        <v>80</v>
      </c>
      <c r="B4" s="36"/>
    </row>
    <row r="5" spans="1:2" x14ac:dyDescent="0.2">
      <c r="A5" s="4" t="s">
        <v>3</v>
      </c>
      <c r="B5" s="36"/>
    </row>
    <row r="6" spans="1:2" x14ac:dyDescent="0.2">
      <c r="A6" s="4" t="s">
        <v>174</v>
      </c>
      <c r="B6" s="36" t="s">
        <v>175</v>
      </c>
    </row>
    <row r="7" spans="1:2" x14ac:dyDescent="0.2">
      <c r="A7" s="4" t="s">
        <v>28</v>
      </c>
      <c r="B7" s="37"/>
    </row>
    <row r="8" spans="1:2" x14ac:dyDescent="0.2">
      <c r="A8" s="4" t="s">
        <v>4</v>
      </c>
      <c r="B8" s="36"/>
    </row>
    <row r="9" spans="1:2" x14ac:dyDescent="0.2">
      <c r="A9" s="4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7" spans="1:2" x14ac:dyDescent="0.2">
      <c r="A17" s="3" t="s">
        <v>29</v>
      </c>
      <c r="B17" s="1"/>
    </row>
    <row r="18" spans="1:2" x14ac:dyDescent="0.2">
      <c r="B18" s="1"/>
    </row>
    <row r="19" spans="1:2" s="3" customFormat="1" ht="17.25" customHeight="1" x14ac:dyDescent="0.2">
      <c r="A19" s="3" t="s">
        <v>91</v>
      </c>
    </row>
    <row r="20" spans="1:2" ht="35.1" customHeight="1" x14ac:dyDescent="0.2">
      <c r="A20" s="50" t="s">
        <v>179</v>
      </c>
      <c r="B20" s="51"/>
    </row>
    <row r="21" spans="1:2" ht="16.5" customHeight="1" x14ac:dyDescent="0.2">
      <c r="A21" s="3" t="s">
        <v>157</v>
      </c>
      <c r="B21" s="1"/>
    </row>
    <row r="22" spans="1:2" ht="27.95" customHeight="1" x14ac:dyDescent="0.2">
      <c r="A22" s="1" t="s">
        <v>31</v>
      </c>
    </row>
    <row r="23" spans="1:2" ht="27.95" customHeight="1" x14ac:dyDescent="0.2">
      <c r="A23" s="1" t="s">
        <v>156</v>
      </c>
    </row>
    <row r="24" spans="1:2" ht="27.95" customHeight="1" x14ac:dyDescent="0.2">
      <c r="A24" s="4" t="s">
        <v>176</v>
      </c>
    </row>
    <row r="25" spans="1:2" ht="25.5" customHeight="1" x14ac:dyDescent="0.2">
      <c r="A25" s="4" t="s">
        <v>177</v>
      </c>
    </row>
    <row r="26" spans="1:2" ht="35.1" customHeight="1" x14ac:dyDescent="0.2">
      <c r="A26" s="55"/>
      <c r="B26" s="56"/>
    </row>
    <row r="27" spans="1:2" s="3" customFormat="1" ht="17.25" customHeight="1" x14ac:dyDescent="0.2">
      <c r="A27" s="3" t="s">
        <v>83</v>
      </c>
    </row>
    <row r="28" spans="1:2" ht="35.1" customHeight="1" x14ac:dyDescent="0.2">
      <c r="A28" s="50" t="s">
        <v>180</v>
      </c>
      <c r="B28" s="51"/>
    </row>
    <row r="29" spans="1:2" x14ac:dyDescent="0.2">
      <c r="A29" s="53" t="s">
        <v>95</v>
      </c>
      <c r="B29" s="53"/>
    </row>
    <row r="30" spans="1:2" s="3" customFormat="1" x14ac:dyDescent="0.2">
      <c r="A30" s="26" t="s">
        <v>0</v>
      </c>
    </row>
    <row r="31" spans="1:2" ht="27.95" customHeight="1" x14ac:dyDescent="0.2">
      <c r="A31" s="43" t="s">
        <v>82</v>
      </c>
      <c r="B31" s="43"/>
    </row>
    <row r="32" spans="1:2" ht="27.95" customHeight="1" x14ac:dyDescent="0.2">
      <c r="A32" s="44" t="s">
        <v>39</v>
      </c>
      <c r="B32" s="43"/>
    </row>
    <row r="33" spans="1:2" ht="27.95" customHeight="1" x14ac:dyDescent="0.2">
      <c r="A33" s="43" t="s">
        <v>1</v>
      </c>
      <c r="B33" s="43"/>
    </row>
    <row r="34" spans="1:2" ht="27.95" customHeight="1" x14ac:dyDescent="0.2">
      <c r="A34" s="43" t="s">
        <v>2</v>
      </c>
      <c r="B34" s="43"/>
    </row>
    <row r="35" spans="1:2" ht="27.95" customHeight="1" x14ac:dyDescent="0.2">
      <c r="A35" s="44" t="s">
        <v>40</v>
      </c>
      <c r="B35" s="43"/>
    </row>
    <row r="36" spans="1:2" ht="27.95" customHeight="1" x14ac:dyDescent="0.2">
      <c r="A36" s="44" t="s">
        <v>32</v>
      </c>
      <c r="B36" s="43"/>
    </row>
    <row r="37" spans="1:2" s="3" customFormat="1" ht="21.95" customHeight="1" x14ac:dyDescent="0.2">
      <c r="A37" s="3" t="s">
        <v>10</v>
      </c>
    </row>
    <row r="38" spans="1:2" ht="27.95" customHeight="1" x14ac:dyDescent="0.2">
      <c r="A38" s="43" t="s">
        <v>13</v>
      </c>
      <c r="B38" s="43"/>
    </row>
    <row r="39" spans="1:2" ht="27.95" customHeight="1" x14ac:dyDescent="0.2">
      <c r="A39" s="43" t="s">
        <v>11</v>
      </c>
      <c r="B39" s="43"/>
    </row>
    <row r="40" spans="1:2" ht="27.95" customHeight="1" x14ac:dyDescent="0.2">
      <c r="A40" s="44" t="s">
        <v>38</v>
      </c>
      <c r="B40" s="43"/>
    </row>
    <row r="41" spans="1:2" ht="27.95" customHeight="1" x14ac:dyDescent="0.2">
      <c r="A41" s="44" t="s">
        <v>34</v>
      </c>
      <c r="B41" s="43"/>
    </row>
    <row r="42" spans="1:2" ht="27.95" customHeight="1" x14ac:dyDescent="0.2">
      <c r="A42" s="43" t="s">
        <v>12</v>
      </c>
      <c r="B42" s="43"/>
    </row>
    <row r="43" spans="1:2" ht="27.95" customHeight="1" x14ac:dyDescent="0.2">
      <c r="A43" s="43" t="s">
        <v>14</v>
      </c>
      <c r="B43" s="43"/>
    </row>
    <row r="44" spans="1:2" ht="27.95" customHeight="1" x14ac:dyDescent="0.2">
      <c r="A44" s="43" t="s">
        <v>158</v>
      </c>
      <c r="B44" s="43"/>
    </row>
    <row r="45" spans="1:2" ht="27.95" customHeight="1" x14ac:dyDescent="0.2">
      <c r="A45" s="43" t="s">
        <v>16</v>
      </c>
      <c r="B45" s="43"/>
    </row>
    <row r="46" spans="1:2" ht="27.95" customHeight="1" x14ac:dyDescent="0.2">
      <c r="A46" s="43" t="s">
        <v>21</v>
      </c>
      <c r="B46" s="43"/>
    </row>
    <row r="47" spans="1:2" ht="27.95" customHeight="1" x14ac:dyDescent="0.2">
      <c r="A47" s="44" t="s">
        <v>178</v>
      </c>
      <c r="B47" s="43"/>
    </row>
    <row r="48" spans="1:2" ht="27.95" customHeight="1" x14ac:dyDescent="0.2">
      <c r="A48" s="43" t="s">
        <v>27</v>
      </c>
      <c r="B48" s="43"/>
    </row>
    <row r="49" spans="1:2" s="3" customFormat="1" ht="21.95" customHeight="1" x14ac:dyDescent="0.2">
      <c r="A49" s="3" t="s">
        <v>22</v>
      </c>
    </row>
    <row r="50" spans="1:2" ht="27.95" customHeight="1" x14ac:dyDescent="0.2">
      <c r="A50" s="43" t="s">
        <v>23</v>
      </c>
      <c r="B50" s="43"/>
    </row>
    <row r="51" spans="1:2" ht="27.95" customHeight="1" x14ac:dyDescent="0.2">
      <c r="A51" s="43" t="s">
        <v>159</v>
      </c>
      <c r="B51" s="43"/>
    </row>
    <row r="52" spans="1:2" ht="27.95" customHeight="1" x14ac:dyDescent="0.2">
      <c r="A52" s="43" t="s">
        <v>24</v>
      </c>
      <c r="B52" s="43"/>
    </row>
    <row r="53" spans="1:2" s="3" customFormat="1" ht="21.95" customHeight="1" x14ac:dyDescent="0.2">
      <c r="A53" s="3" t="s">
        <v>15</v>
      </c>
    </row>
    <row r="54" spans="1:2" ht="27.95" customHeight="1" x14ac:dyDescent="0.2">
      <c r="A54" s="43" t="s">
        <v>33</v>
      </c>
      <c r="B54" s="43"/>
    </row>
    <row r="55" spans="1:2" ht="27.95" customHeight="1" x14ac:dyDescent="0.2">
      <c r="A55" s="43" t="s">
        <v>7</v>
      </c>
      <c r="B55" s="43"/>
    </row>
    <row r="56" spans="1:2" ht="27.95" customHeight="1" x14ac:dyDescent="0.2">
      <c r="A56" s="43" t="s">
        <v>6</v>
      </c>
      <c r="B56" s="43"/>
    </row>
    <row r="57" spans="1:2" ht="27.95" customHeight="1" x14ac:dyDescent="0.2">
      <c r="A57" s="43" t="s">
        <v>17</v>
      </c>
      <c r="B57" s="43"/>
    </row>
    <row r="58" spans="1:2" s="3" customFormat="1" ht="21.95" customHeight="1" x14ac:dyDescent="0.2">
      <c r="A58" s="3" t="s">
        <v>18</v>
      </c>
    </row>
    <row r="59" spans="1:2" ht="27.95" customHeight="1" x14ac:dyDescent="0.2">
      <c r="A59" s="43" t="s">
        <v>19</v>
      </c>
      <c r="B59" s="43"/>
    </row>
    <row r="60" spans="1:2" ht="27.95" customHeight="1" x14ac:dyDescent="0.2">
      <c r="A60" s="43" t="s">
        <v>20</v>
      </c>
      <c r="B60" s="43"/>
    </row>
    <row r="61" spans="1:2" s="3" customFormat="1" ht="21.95" customHeight="1" x14ac:dyDescent="0.2">
      <c r="A61" s="3" t="s">
        <v>75</v>
      </c>
    </row>
    <row r="62" spans="1:2" ht="27.95" customHeight="1" x14ac:dyDescent="0.2">
      <c r="A62" s="43" t="s">
        <v>8</v>
      </c>
      <c r="B62" s="43"/>
    </row>
    <row r="63" spans="1:2" ht="27.95" customHeight="1" x14ac:dyDescent="0.2">
      <c r="A63" s="43" t="s">
        <v>9</v>
      </c>
      <c r="B63" s="43"/>
    </row>
    <row r="64" spans="1:2" ht="27.95" customHeight="1" x14ac:dyDescent="0.2">
      <c r="A64" s="43" t="s">
        <v>173</v>
      </c>
      <c r="B64" s="43"/>
    </row>
    <row r="65" spans="1:12" s="3" customFormat="1" ht="21.95" customHeight="1" x14ac:dyDescent="0.2">
      <c r="A65" s="3" t="s">
        <v>25</v>
      </c>
    </row>
    <row r="66" spans="1:12" ht="27.95" customHeight="1" x14ac:dyDescent="0.2">
      <c r="A66" s="44" t="s">
        <v>37</v>
      </c>
      <c r="B66" s="43"/>
    </row>
    <row r="67" spans="1:12" ht="27.95" customHeight="1" x14ac:dyDescent="0.2">
      <c r="A67" s="44" t="s">
        <v>35</v>
      </c>
      <c r="B67" s="43"/>
    </row>
    <row r="68" spans="1:12" ht="27.95" customHeight="1" x14ac:dyDescent="0.2">
      <c r="A68" s="43" t="s">
        <v>26</v>
      </c>
      <c r="B68" s="43"/>
    </row>
    <row r="69" spans="1:12" ht="27.95" customHeight="1" x14ac:dyDescent="0.2">
      <c r="A69" s="43" t="s">
        <v>160</v>
      </c>
      <c r="B69" s="43"/>
    </row>
    <row r="70" spans="1:12" s="3" customFormat="1" ht="27.95" customHeight="1" x14ac:dyDescent="0.2">
      <c r="A70" s="46" t="s">
        <v>36</v>
      </c>
      <c r="B70" s="47"/>
    </row>
    <row r="71" spans="1:12" s="3" customFormat="1" ht="21.95" customHeight="1" x14ac:dyDescent="0.2">
      <c r="A71" s="3" t="s">
        <v>96</v>
      </c>
    </row>
    <row r="72" spans="1:12" ht="27.95" customHeight="1" x14ac:dyDescent="0.2">
      <c r="A72" s="43" t="s">
        <v>97</v>
      </c>
      <c r="B72" s="43"/>
    </row>
    <row r="73" spans="1:12" ht="27.95" customHeight="1" x14ac:dyDescent="0.2">
      <c r="A73" s="43" t="s">
        <v>98</v>
      </c>
      <c r="B73" s="43"/>
    </row>
    <row r="74" spans="1:12" ht="27.95" customHeight="1" x14ac:dyDescent="0.2">
      <c r="A74" s="44" t="s">
        <v>99</v>
      </c>
      <c r="B74" s="43"/>
    </row>
    <row r="75" spans="1:12" ht="27.95" customHeight="1" x14ac:dyDescent="0.2">
      <c r="A75" s="44" t="s">
        <v>172</v>
      </c>
      <c r="B75" s="43"/>
    </row>
    <row r="76" spans="1:12" ht="27.95" customHeight="1" x14ac:dyDescent="0.2">
      <c r="A76" s="43" t="s">
        <v>100</v>
      </c>
      <c r="B76" s="43"/>
    </row>
    <row r="77" spans="1:12" ht="27.95" customHeight="1" x14ac:dyDescent="0.2">
      <c r="A77" s="43" t="s">
        <v>101</v>
      </c>
      <c r="B77" s="43"/>
    </row>
    <row r="78" spans="1:12" s="3" customFormat="1" ht="17.25" customHeight="1" x14ac:dyDescent="0.2">
      <c r="A78" s="27" t="s">
        <v>102</v>
      </c>
      <c r="H78"/>
      <c r="I78"/>
      <c r="J78"/>
      <c r="K78"/>
      <c r="L78"/>
    </row>
    <row r="79" spans="1:12" ht="35.1" customHeight="1" x14ac:dyDescent="0.2">
      <c r="A79" s="50"/>
      <c r="B79" s="51"/>
      <c r="H79"/>
      <c r="I79"/>
      <c r="J79"/>
      <c r="K79"/>
      <c r="L79"/>
    </row>
    <row r="80" spans="1:12" ht="27.95" customHeight="1" x14ac:dyDescent="0.2">
      <c r="A80" s="43" t="s">
        <v>103</v>
      </c>
      <c r="B80" s="43"/>
    </row>
    <row r="81" spans="1:2" ht="27.95" customHeight="1" x14ac:dyDescent="0.2">
      <c r="A81" s="43" t="s">
        <v>104</v>
      </c>
      <c r="B81" s="43"/>
    </row>
    <row r="82" spans="1:2" ht="27.95" customHeight="1" x14ac:dyDescent="0.2">
      <c r="A82" s="43" t="s">
        <v>161</v>
      </c>
      <c r="B82" s="43"/>
    </row>
    <row r="83" spans="1:2" ht="27.95" customHeight="1" x14ac:dyDescent="0.2">
      <c r="A83" s="44" t="s">
        <v>162</v>
      </c>
      <c r="B83" s="43"/>
    </row>
    <row r="84" spans="1:2" ht="27.95" customHeight="1" x14ac:dyDescent="0.2">
      <c r="A84" s="43" t="s">
        <v>163</v>
      </c>
      <c r="B84" s="43"/>
    </row>
    <row r="85" spans="1:2" s="3" customFormat="1" ht="21.95" customHeight="1" x14ac:dyDescent="0.2">
      <c r="A85" s="3" t="s">
        <v>170</v>
      </c>
    </row>
    <row r="86" spans="1:2" ht="27.95" customHeight="1" x14ac:dyDescent="0.2">
      <c r="A86" s="43" t="s">
        <v>171</v>
      </c>
      <c r="B86" s="43"/>
    </row>
    <row r="87" spans="1:2" ht="27.95" customHeight="1" x14ac:dyDescent="0.2">
      <c r="A87" s="43" t="s">
        <v>105</v>
      </c>
      <c r="B87" s="43"/>
    </row>
    <row r="88" spans="1:2" ht="27.95" customHeight="1" x14ac:dyDescent="0.2">
      <c r="A88" s="43" t="s">
        <v>167</v>
      </c>
      <c r="B88" s="43"/>
    </row>
    <row r="89" spans="1:2" ht="27.95" customHeight="1" x14ac:dyDescent="0.2">
      <c r="A89" s="43" t="s">
        <v>169</v>
      </c>
      <c r="B89" s="43"/>
    </row>
    <row r="90" spans="1:2" ht="27.95" customHeight="1" x14ac:dyDescent="0.2">
      <c r="A90" s="43" t="s">
        <v>168</v>
      </c>
      <c r="B90" s="43"/>
    </row>
    <row r="91" spans="1:2" ht="27.95" customHeight="1" x14ac:dyDescent="0.2">
      <c r="A91" s="43" t="s">
        <v>106</v>
      </c>
      <c r="B91" s="43"/>
    </row>
    <row r="92" spans="1:2" ht="27.95" customHeight="1" x14ac:dyDescent="0.2">
      <c r="A92" s="43" t="s">
        <v>107</v>
      </c>
      <c r="B92" s="43"/>
    </row>
    <row r="93" spans="1:2" ht="27.95" customHeight="1" x14ac:dyDescent="0.2">
      <c r="A93" s="43" t="s">
        <v>108</v>
      </c>
      <c r="B93" s="43"/>
    </row>
    <row r="94" spans="1:2" ht="27.95" customHeight="1" x14ac:dyDescent="0.2">
      <c r="A94" s="43" t="s">
        <v>109</v>
      </c>
      <c r="B94" s="43"/>
    </row>
    <row r="95" spans="1:2" ht="27.95" customHeight="1" x14ac:dyDescent="0.2">
      <c r="A95" s="43" t="s">
        <v>110</v>
      </c>
      <c r="B95" s="43"/>
    </row>
    <row r="96" spans="1:2" ht="27.95" customHeight="1" x14ac:dyDescent="0.2">
      <c r="A96" s="43" t="s">
        <v>164</v>
      </c>
      <c r="B96" s="43"/>
    </row>
    <row r="97" spans="1:4" ht="27.95" customHeight="1" x14ac:dyDescent="0.2">
      <c r="A97" s="43" t="s">
        <v>165</v>
      </c>
      <c r="B97" s="43"/>
    </row>
    <row r="98" spans="1:4" s="3" customFormat="1" ht="21.95" customHeight="1" x14ac:dyDescent="0.2">
      <c r="A98" s="3" t="s">
        <v>111</v>
      </c>
    </row>
    <row r="99" spans="1:4" ht="27.95" customHeight="1" x14ac:dyDescent="0.2">
      <c r="A99" s="44" t="s">
        <v>112</v>
      </c>
      <c r="B99" s="43"/>
    </row>
    <row r="100" spans="1:4" ht="27.95" customHeight="1" x14ac:dyDescent="0.2">
      <c r="A100" s="44" t="s">
        <v>113</v>
      </c>
      <c r="B100" s="43"/>
    </row>
    <row r="101" spans="1:4" ht="27.95" customHeight="1" x14ac:dyDescent="0.2">
      <c r="A101" s="44" t="s">
        <v>114</v>
      </c>
      <c r="B101" s="43"/>
    </row>
    <row r="102" spans="1:4" ht="27.95" customHeight="1" x14ac:dyDescent="0.2">
      <c r="A102" s="43" t="s">
        <v>115</v>
      </c>
      <c r="B102" s="43"/>
    </row>
    <row r="103" spans="1:4" s="3" customFormat="1" ht="27.95" customHeight="1" x14ac:dyDescent="0.2">
      <c r="A103" s="44" t="s">
        <v>166</v>
      </c>
      <c r="B103" s="43"/>
      <c r="C103" s="2"/>
      <c r="D103" s="2"/>
    </row>
    <row r="104" spans="1:4" s="5" customFormat="1" ht="15" customHeight="1" x14ac:dyDescent="0.2">
      <c r="A104" s="41" t="str">
        <f>IF(Calcul!A81="","",IF(Calcul!A81="initiation windows","**Nous vous conseillons d'appronfondir vos connaissances Windows",""))</f>
        <v/>
      </c>
      <c r="B104" s="42"/>
    </row>
    <row r="105" spans="1:4" s="5" customFormat="1" ht="36.75" customHeight="1" x14ac:dyDescent="0.2">
      <c r="A105" s="48" t="str">
        <f>IF(COUNT(Calcul!$B$3:$B$64)=0,"",IF(Calcul!A82="Excel Fonctions Essentielles","L'analyse de vos résultats nous permet de vous conseiller le stage Excel Fonctions Essentielles",IF(Calcul!A82="Excel Perfectionnement","L'analyse de vos résultats nous permet de vous conseiller le stage Excel Perfectionnement",IF(Calcul!A82="Excel Maitrise","L'analyse de vos résultats nous permet de vous conseiller le stage Excel Maîtrise",IF(Calcul!A82="VBA ou Power_Platform","L'analyse de vos résultats nous permet de vous conseiller un stage VBA Excel ou Power Platform")))))</f>
        <v/>
      </c>
      <c r="B105" s="49"/>
    </row>
    <row r="106" spans="1:4" ht="19.899999999999999" customHeight="1" x14ac:dyDescent="0.2">
      <c r="A106" s="45" t="str">
        <f>HYPERLINK("https://www.sifco.eu/","Cliquez ici pour afficher les formations Sifco")</f>
        <v>Cliquez ici pour afficher les formations Sifco</v>
      </c>
      <c r="B106" s="45"/>
    </row>
    <row r="107" spans="1:4" x14ac:dyDescent="0.2">
      <c r="A107" s="40"/>
    </row>
    <row r="108" spans="1:4" x14ac:dyDescent="0.2">
      <c r="A108" s="54" t="s">
        <v>181</v>
      </c>
      <c r="B108" s="54"/>
    </row>
    <row r="109" spans="1:4" x14ac:dyDescent="0.2">
      <c r="A109" s="54"/>
      <c r="B109" s="54"/>
    </row>
    <row r="111" spans="1:4" x14ac:dyDescent="0.2">
      <c r="A111" s="39"/>
    </row>
  </sheetData>
  <sheetProtection algorithmName="SHA-512" hashValue="i9IHk6KkRLPpEA7Y52qWaQTGZGqhEvqBGn6biI4UR8HDlSU/Phl0E7gu9guGVwys64J2Flv8en6Tjvdox/ePYQ==" saltValue="SnzxPZTygBJwCA0XORHC5A==" spinCount="100000" sheet="1" scenarios="1" selectLockedCells="1"/>
  <mergeCells count="73">
    <mergeCell ref="A97:B97"/>
    <mergeCell ref="A99:B99"/>
    <mergeCell ref="A100:B100"/>
    <mergeCell ref="A101:B101"/>
    <mergeCell ref="A102:B102"/>
    <mergeCell ref="A47:B47"/>
    <mergeCell ref="A48:B48"/>
    <mergeCell ref="A50:B50"/>
    <mergeCell ref="A51:B51"/>
    <mergeCell ref="A64:B64"/>
    <mergeCell ref="A59:B59"/>
    <mergeCell ref="A60:B60"/>
    <mergeCell ref="A62:B62"/>
    <mergeCell ref="A63:B63"/>
    <mergeCell ref="A41:B41"/>
    <mergeCell ref="A42:B42"/>
    <mergeCell ref="A43:B43"/>
    <mergeCell ref="A44:B44"/>
    <mergeCell ref="A45:B45"/>
    <mergeCell ref="A109:B109"/>
    <mergeCell ref="A108:B108"/>
    <mergeCell ref="A26:B26"/>
    <mergeCell ref="A28:B28"/>
    <mergeCell ref="A33:B33"/>
    <mergeCell ref="A34:B34"/>
    <mergeCell ref="A35:B35"/>
    <mergeCell ref="A36:B36"/>
    <mergeCell ref="A38:B38"/>
    <mergeCell ref="A39:B39"/>
    <mergeCell ref="A52:B52"/>
    <mergeCell ref="A54:B54"/>
    <mergeCell ref="A55:B55"/>
    <mergeCell ref="A56:B56"/>
    <mergeCell ref="A57:B57"/>
    <mergeCell ref="A46:B46"/>
    <mergeCell ref="A2:B2"/>
    <mergeCell ref="A20:B20"/>
    <mergeCell ref="A31:B31"/>
    <mergeCell ref="A32:B32"/>
    <mergeCell ref="A40:B40"/>
    <mergeCell ref="A29:B29"/>
    <mergeCell ref="A106:B106"/>
    <mergeCell ref="A68:B68"/>
    <mergeCell ref="A69:B69"/>
    <mergeCell ref="A70:B70"/>
    <mergeCell ref="A72:B72"/>
    <mergeCell ref="A73:B73"/>
    <mergeCell ref="A74:B74"/>
    <mergeCell ref="A75:B75"/>
    <mergeCell ref="A83:B83"/>
    <mergeCell ref="A84:B84"/>
    <mergeCell ref="A86:B86"/>
    <mergeCell ref="A87:B87"/>
    <mergeCell ref="A105:B105"/>
    <mergeCell ref="A82:B82"/>
    <mergeCell ref="A77:B77"/>
    <mergeCell ref="A79:B79"/>
    <mergeCell ref="A104:B104"/>
    <mergeCell ref="A93:B93"/>
    <mergeCell ref="A88:B88"/>
    <mergeCell ref="A76:B76"/>
    <mergeCell ref="A66:B66"/>
    <mergeCell ref="A67:B67"/>
    <mergeCell ref="A80:B80"/>
    <mergeCell ref="A81:B81"/>
    <mergeCell ref="A89:B89"/>
    <mergeCell ref="A90:B90"/>
    <mergeCell ref="A91:B91"/>
    <mergeCell ref="A92:B92"/>
    <mergeCell ref="A94:B94"/>
    <mergeCell ref="A95:B95"/>
    <mergeCell ref="A103:B103"/>
    <mergeCell ref="A96:B96"/>
  </mergeCells>
  <phoneticPr fontId="0" type="noConversion"/>
  <dataValidations count="1">
    <dataValidation type="list" allowBlank="1" showInputMessage="1" showErrorMessage="1" sqref="B6" xr:uid="{00000000-0002-0000-0000-000000000000}">
      <formula1>"Ouvrez la liste et sélectionnez un lieu de formation,Sur site,Sifco Besançon,Sifco Belfort,Sifco Lons le Saunier,Sifco Vesoul"</formula1>
    </dataValidation>
  </dataValidations>
  <printOptions horizontalCentered="1"/>
  <pageMargins left="0.78740157480314965" right="0.78740157480314965" top="0.19685039370078741" bottom="0.39370078740157483" header="0.19685039370078741" footer="0.39370078740157483"/>
  <pageSetup paperSize="9" scale="65" fitToHeight="2" orientation="portrait" r:id="rId1"/>
  <headerFooter alignWithMargins="0">
    <oddFooter>&amp;L&amp;8SIFCO - Test Excel&amp;R&amp;8&amp;P/&amp;N</oddFooter>
  </headerFooter>
  <rowBreaks count="1" manualBreakCount="1">
    <brk id="40" max="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Group Box 14">
              <controlPr defaultSize="0" autoFill="0" autoPict="0">
                <anchor moveWithCells="1" sizeWithCells="1">
                  <from>
                    <xdr:col>1</xdr:col>
                    <xdr:colOff>95250</xdr:colOff>
                    <xdr:row>21</xdr:row>
                    <xdr:rowOff>85725</xdr:rowOff>
                  </from>
                  <to>
                    <xdr:col>1</xdr:col>
                    <xdr:colOff>5248275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defaultSize="0" autoFill="0" autoLine="0" autoPict="0">
                <anchor moveWithCells="1" sizeWithCells="1">
                  <from>
                    <xdr:col>1</xdr:col>
                    <xdr:colOff>419100</xdr:colOff>
                    <xdr:row>21</xdr:row>
                    <xdr:rowOff>133350</xdr:rowOff>
                  </from>
                  <to>
                    <xdr:col>1</xdr:col>
                    <xdr:colOff>1066800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Option Button 17">
              <controlPr defaultSize="0" autoFill="0" autoLine="0" autoPict="0">
                <anchor moveWithCells="1" sizeWithCells="1">
                  <from>
                    <xdr:col>1</xdr:col>
                    <xdr:colOff>971550</xdr:colOff>
                    <xdr:row>21</xdr:row>
                    <xdr:rowOff>114300</xdr:rowOff>
                  </from>
                  <to>
                    <xdr:col>1</xdr:col>
                    <xdr:colOff>1809750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Option Button 18">
              <controlPr defaultSize="0" autoFill="0" autoLine="0" autoPict="0">
                <anchor moveWithCells="1" sizeWithCells="1">
                  <from>
                    <xdr:col>1</xdr:col>
                    <xdr:colOff>1581150</xdr:colOff>
                    <xdr:row>21</xdr:row>
                    <xdr:rowOff>114300</xdr:rowOff>
                  </from>
                  <to>
                    <xdr:col>1</xdr:col>
                    <xdr:colOff>2066925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defaultSize="0" autoFill="0" autoLine="0" autoPict="0">
                <anchor moveWithCells="1" sizeWithCells="1">
                  <from>
                    <xdr:col>1</xdr:col>
                    <xdr:colOff>3371850</xdr:colOff>
                    <xdr:row>21</xdr:row>
                    <xdr:rowOff>123825</xdr:rowOff>
                  </from>
                  <to>
                    <xdr:col>1</xdr:col>
                    <xdr:colOff>3867150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 sizeWithCells="1">
                  <from>
                    <xdr:col>1</xdr:col>
                    <xdr:colOff>180975</xdr:colOff>
                    <xdr:row>15</xdr:row>
                    <xdr:rowOff>133350</xdr:rowOff>
                  </from>
                  <to>
                    <xdr:col>1</xdr:col>
                    <xdr:colOff>5248275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 sizeWithCells="1">
                  <from>
                    <xdr:col>1</xdr:col>
                    <xdr:colOff>361950</xdr:colOff>
                    <xdr:row>16</xdr:row>
                    <xdr:rowOff>0</xdr:rowOff>
                  </from>
                  <to>
                    <xdr:col>1</xdr:col>
                    <xdr:colOff>1619250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Option Button 24">
              <controlPr defaultSize="0" autoFill="0" autoLine="0" autoPict="0">
                <anchor moveWithCells="1" sizeWithCells="1">
                  <from>
                    <xdr:col>1</xdr:col>
                    <xdr:colOff>2733675</xdr:colOff>
                    <xdr:row>16</xdr:row>
                    <xdr:rowOff>19050</xdr:rowOff>
                  </from>
                  <to>
                    <xdr:col>1</xdr:col>
                    <xdr:colOff>3438525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Group Box 25">
              <controlPr defaultSize="0" autoFill="0" autoPict="0">
                <anchor moveWithCells="1" sizeWithCells="1">
                  <from>
                    <xdr:col>1</xdr:col>
                    <xdr:colOff>95250</xdr:colOff>
                    <xdr:row>22</xdr:row>
                    <xdr:rowOff>76200</xdr:rowOff>
                  </from>
                  <to>
                    <xdr:col>1</xdr:col>
                    <xdr:colOff>5248275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Option Button 26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22</xdr:row>
                    <xdr:rowOff>114300</xdr:rowOff>
                  </from>
                  <to>
                    <xdr:col>1</xdr:col>
                    <xdr:colOff>1924050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Option Button 27">
              <controlPr defaultSize="0" autoFill="0" autoLine="0" autoPict="0">
                <anchor moveWithCells="1" sizeWithCells="1">
                  <from>
                    <xdr:col>1</xdr:col>
                    <xdr:colOff>2038350</xdr:colOff>
                    <xdr:row>22</xdr:row>
                    <xdr:rowOff>114300</xdr:rowOff>
                  </from>
                  <to>
                    <xdr:col>1</xdr:col>
                    <xdr:colOff>2905125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Option Button 28">
              <controlPr defaultSize="0" autoFill="0" autoLine="0" autoPict="0">
                <anchor moveWithCells="1" sizeWithCells="1">
                  <from>
                    <xdr:col>1</xdr:col>
                    <xdr:colOff>4048125</xdr:colOff>
                    <xdr:row>22</xdr:row>
                    <xdr:rowOff>114300</xdr:rowOff>
                  </from>
                  <to>
                    <xdr:col>1</xdr:col>
                    <xdr:colOff>4533900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Group Box 3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23</xdr:row>
                    <xdr:rowOff>57150</xdr:rowOff>
                  </from>
                  <to>
                    <xdr:col>1</xdr:col>
                    <xdr:colOff>5248275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Option Button 3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23</xdr:row>
                    <xdr:rowOff>114300</xdr:rowOff>
                  </from>
                  <to>
                    <xdr:col>1</xdr:col>
                    <xdr:colOff>3619500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Option Button 32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23</xdr:row>
                    <xdr:rowOff>114300</xdr:rowOff>
                  </from>
                  <to>
                    <xdr:col>1</xdr:col>
                    <xdr:colOff>4629150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Group Box 3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30</xdr:row>
                    <xdr:rowOff>57150</xdr:rowOff>
                  </from>
                  <to>
                    <xdr:col>1</xdr:col>
                    <xdr:colOff>5248275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Option Button 3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30</xdr:row>
                    <xdr:rowOff>114300</xdr:rowOff>
                  </from>
                  <to>
                    <xdr:col>1</xdr:col>
                    <xdr:colOff>3619500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Option Button 35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30</xdr:row>
                    <xdr:rowOff>114300</xdr:rowOff>
                  </from>
                  <to>
                    <xdr:col>1</xdr:col>
                    <xdr:colOff>4629150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Group Box 3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31</xdr:row>
                    <xdr:rowOff>57150</xdr:rowOff>
                  </from>
                  <to>
                    <xdr:col>1</xdr:col>
                    <xdr:colOff>5248275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Option Button 3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31</xdr:row>
                    <xdr:rowOff>114300</xdr:rowOff>
                  </from>
                  <to>
                    <xdr:col>1</xdr:col>
                    <xdr:colOff>3619500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Option Button 38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31</xdr:row>
                    <xdr:rowOff>114300</xdr:rowOff>
                  </from>
                  <to>
                    <xdr:col>1</xdr:col>
                    <xdr:colOff>4629150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Group Box 3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32</xdr:row>
                    <xdr:rowOff>57150</xdr:rowOff>
                  </from>
                  <to>
                    <xdr:col>1</xdr:col>
                    <xdr:colOff>5248275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Option Button 4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32</xdr:row>
                    <xdr:rowOff>114300</xdr:rowOff>
                  </from>
                  <to>
                    <xdr:col>1</xdr:col>
                    <xdr:colOff>3619500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Option Button 41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32</xdr:row>
                    <xdr:rowOff>114300</xdr:rowOff>
                  </from>
                  <to>
                    <xdr:col>1</xdr:col>
                    <xdr:colOff>4629150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Group Box 4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33</xdr:row>
                    <xdr:rowOff>57150</xdr:rowOff>
                  </from>
                  <to>
                    <xdr:col>1</xdr:col>
                    <xdr:colOff>5248275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Option Button 4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33</xdr:row>
                    <xdr:rowOff>114300</xdr:rowOff>
                  </from>
                  <to>
                    <xdr:col>1</xdr:col>
                    <xdr:colOff>3619500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Option Button 44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33</xdr:row>
                    <xdr:rowOff>114300</xdr:rowOff>
                  </from>
                  <to>
                    <xdr:col>1</xdr:col>
                    <xdr:colOff>4629150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Group Box 45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34</xdr:row>
                    <xdr:rowOff>57150</xdr:rowOff>
                  </from>
                  <to>
                    <xdr:col>1</xdr:col>
                    <xdr:colOff>5248275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Option Button 46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34</xdr:row>
                    <xdr:rowOff>114300</xdr:rowOff>
                  </from>
                  <to>
                    <xdr:col>1</xdr:col>
                    <xdr:colOff>3619500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Option Button 47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34</xdr:row>
                    <xdr:rowOff>114300</xdr:rowOff>
                  </from>
                  <to>
                    <xdr:col>1</xdr:col>
                    <xdr:colOff>4629150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Group Box 4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35</xdr:row>
                    <xdr:rowOff>57150</xdr:rowOff>
                  </from>
                  <to>
                    <xdr:col>1</xdr:col>
                    <xdr:colOff>5248275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Option Button 4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35</xdr:row>
                    <xdr:rowOff>114300</xdr:rowOff>
                  </from>
                  <to>
                    <xdr:col>1</xdr:col>
                    <xdr:colOff>3619500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Option Button 50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35</xdr:row>
                    <xdr:rowOff>114300</xdr:rowOff>
                  </from>
                  <to>
                    <xdr:col>1</xdr:col>
                    <xdr:colOff>4629150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Group Box 5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37</xdr:row>
                    <xdr:rowOff>38100</xdr:rowOff>
                  </from>
                  <to>
                    <xdr:col>1</xdr:col>
                    <xdr:colOff>5248275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Option Button 5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37</xdr:row>
                    <xdr:rowOff>95250</xdr:rowOff>
                  </from>
                  <to>
                    <xdr:col>1</xdr:col>
                    <xdr:colOff>3619500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Option Button 55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37</xdr:row>
                    <xdr:rowOff>95250</xdr:rowOff>
                  </from>
                  <to>
                    <xdr:col>1</xdr:col>
                    <xdr:colOff>4629150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Group Box 5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38</xdr:row>
                    <xdr:rowOff>9525</xdr:rowOff>
                  </from>
                  <to>
                    <xdr:col>1</xdr:col>
                    <xdr:colOff>5248275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Option Button 5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38</xdr:row>
                    <xdr:rowOff>85725</xdr:rowOff>
                  </from>
                  <to>
                    <xdr:col>1</xdr:col>
                    <xdr:colOff>3619500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Option Button 58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38</xdr:row>
                    <xdr:rowOff>85725</xdr:rowOff>
                  </from>
                  <to>
                    <xdr:col>1</xdr:col>
                    <xdr:colOff>4648200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Group Box 5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39</xdr:row>
                    <xdr:rowOff>28575</xdr:rowOff>
                  </from>
                  <to>
                    <xdr:col>1</xdr:col>
                    <xdr:colOff>5248275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Option Button 6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39</xdr:row>
                    <xdr:rowOff>85725</xdr:rowOff>
                  </from>
                  <to>
                    <xdr:col>1</xdr:col>
                    <xdr:colOff>3619500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Option Button 6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39</xdr:row>
                    <xdr:rowOff>85725</xdr:rowOff>
                  </from>
                  <to>
                    <xdr:col>1</xdr:col>
                    <xdr:colOff>4648200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Group Box 6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40</xdr:row>
                    <xdr:rowOff>28575</xdr:rowOff>
                  </from>
                  <to>
                    <xdr:col>1</xdr:col>
                    <xdr:colOff>5248275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Option Button 6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40</xdr:row>
                    <xdr:rowOff>85725</xdr:rowOff>
                  </from>
                  <to>
                    <xdr:col>1</xdr:col>
                    <xdr:colOff>3619500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Option Button 6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40</xdr:row>
                    <xdr:rowOff>85725</xdr:rowOff>
                  </from>
                  <to>
                    <xdr:col>1</xdr:col>
                    <xdr:colOff>4648200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Group Box 65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41</xdr:row>
                    <xdr:rowOff>28575</xdr:rowOff>
                  </from>
                  <to>
                    <xdr:col>1</xdr:col>
                    <xdr:colOff>5248275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Option Button 66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41</xdr:row>
                    <xdr:rowOff>85725</xdr:rowOff>
                  </from>
                  <to>
                    <xdr:col>1</xdr:col>
                    <xdr:colOff>3619500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Option Button 67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41</xdr:row>
                    <xdr:rowOff>85725</xdr:rowOff>
                  </from>
                  <to>
                    <xdr:col>1</xdr:col>
                    <xdr:colOff>4648200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Group Box 6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42</xdr:row>
                    <xdr:rowOff>28575</xdr:rowOff>
                  </from>
                  <to>
                    <xdr:col>1</xdr:col>
                    <xdr:colOff>5248275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Option Button 6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42</xdr:row>
                    <xdr:rowOff>85725</xdr:rowOff>
                  </from>
                  <to>
                    <xdr:col>1</xdr:col>
                    <xdr:colOff>3619500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Option Button 7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42</xdr:row>
                    <xdr:rowOff>85725</xdr:rowOff>
                  </from>
                  <to>
                    <xdr:col>1</xdr:col>
                    <xdr:colOff>4648200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Group Box 7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43</xdr:row>
                    <xdr:rowOff>28575</xdr:rowOff>
                  </from>
                  <to>
                    <xdr:col>1</xdr:col>
                    <xdr:colOff>5248275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Option Button 7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43</xdr:row>
                    <xdr:rowOff>85725</xdr:rowOff>
                  </from>
                  <to>
                    <xdr:col>1</xdr:col>
                    <xdr:colOff>3619500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Option Button 7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43</xdr:row>
                    <xdr:rowOff>85725</xdr:rowOff>
                  </from>
                  <to>
                    <xdr:col>1</xdr:col>
                    <xdr:colOff>4648200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Group Box 7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44</xdr:row>
                    <xdr:rowOff>28575</xdr:rowOff>
                  </from>
                  <to>
                    <xdr:col>1</xdr:col>
                    <xdr:colOff>5248275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Option Button 7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44</xdr:row>
                    <xdr:rowOff>85725</xdr:rowOff>
                  </from>
                  <to>
                    <xdr:col>1</xdr:col>
                    <xdr:colOff>3619500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Option Button 7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44</xdr:row>
                    <xdr:rowOff>85725</xdr:rowOff>
                  </from>
                  <to>
                    <xdr:col>1</xdr:col>
                    <xdr:colOff>4648200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Group Box 7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45</xdr:row>
                    <xdr:rowOff>28575</xdr:rowOff>
                  </from>
                  <to>
                    <xdr:col>1</xdr:col>
                    <xdr:colOff>5248275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Option Button 7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45</xdr:row>
                    <xdr:rowOff>85725</xdr:rowOff>
                  </from>
                  <to>
                    <xdr:col>1</xdr:col>
                    <xdr:colOff>3619500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Option Button 7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45</xdr:row>
                    <xdr:rowOff>85725</xdr:rowOff>
                  </from>
                  <to>
                    <xdr:col>1</xdr:col>
                    <xdr:colOff>4648200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Group Box 8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46</xdr:row>
                    <xdr:rowOff>28575</xdr:rowOff>
                  </from>
                  <to>
                    <xdr:col>1</xdr:col>
                    <xdr:colOff>5248275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Option Button 8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46</xdr:row>
                    <xdr:rowOff>85725</xdr:rowOff>
                  </from>
                  <to>
                    <xdr:col>1</xdr:col>
                    <xdr:colOff>3619500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Option Button 82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46</xdr:row>
                    <xdr:rowOff>85725</xdr:rowOff>
                  </from>
                  <to>
                    <xdr:col>1</xdr:col>
                    <xdr:colOff>4648200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Group Box 8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47</xdr:row>
                    <xdr:rowOff>28575</xdr:rowOff>
                  </from>
                  <to>
                    <xdr:col>1</xdr:col>
                    <xdr:colOff>5248275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Option Button 8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47</xdr:row>
                    <xdr:rowOff>85725</xdr:rowOff>
                  </from>
                  <to>
                    <xdr:col>1</xdr:col>
                    <xdr:colOff>3619500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Option Button 85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47</xdr:row>
                    <xdr:rowOff>85725</xdr:rowOff>
                  </from>
                  <to>
                    <xdr:col>1</xdr:col>
                    <xdr:colOff>4648200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Group Box 8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49</xdr:row>
                    <xdr:rowOff>28575</xdr:rowOff>
                  </from>
                  <to>
                    <xdr:col>1</xdr:col>
                    <xdr:colOff>5248275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Option Button 8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49</xdr:row>
                    <xdr:rowOff>85725</xdr:rowOff>
                  </from>
                  <to>
                    <xdr:col>1</xdr:col>
                    <xdr:colOff>3619500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Option Button 88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49</xdr:row>
                    <xdr:rowOff>85725</xdr:rowOff>
                  </from>
                  <to>
                    <xdr:col>1</xdr:col>
                    <xdr:colOff>4648200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Group Box 8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50</xdr:row>
                    <xdr:rowOff>28575</xdr:rowOff>
                  </from>
                  <to>
                    <xdr:col>1</xdr:col>
                    <xdr:colOff>5248275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Option Button 9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50</xdr:row>
                    <xdr:rowOff>85725</xdr:rowOff>
                  </from>
                  <to>
                    <xdr:col>1</xdr:col>
                    <xdr:colOff>3619500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5" name="Option Button 9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50</xdr:row>
                    <xdr:rowOff>85725</xdr:rowOff>
                  </from>
                  <to>
                    <xdr:col>1</xdr:col>
                    <xdr:colOff>4648200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Group Box 9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51</xdr:row>
                    <xdr:rowOff>28575</xdr:rowOff>
                  </from>
                  <to>
                    <xdr:col>1</xdr:col>
                    <xdr:colOff>5248275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Option Button 9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51</xdr:row>
                    <xdr:rowOff>85725</xdr:rowOff>
                  </from>
                  <to>
                    <xdr:col>1</xdr:col>
                    <xdr:colOff>3619500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Option Button 9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51</xdr:row>
                    <xdr:rowOff>85725</xdr:rowOff>
                  </from>
                  <to>
                    <xdr:col>1</xdr:col>
                    <xdr:colOff>4648200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Group Box 9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53</xdr:row>
                    <xdr:rowOff>28575</xdr:rowOff>
                  </from>
                  <to>
                    <xdr:col>1</xdr:col>
                    <xdr:colOff>5248275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Option Button 9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53</xdr:row>
                    <xdr:rowOff>85725</xdr:rowOff>
                  </from>
                  <to>
                    <xdr:col>1</xdr:col>
                    <xdr:colOff>3619500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Option Button 10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53</xdr:row>
                    <xdr:rowOff>85725</xdr:rowOff>
                  </from>
                  <to>
                    <xdr:col>1</xdr:col>
                    <xdr:colOff>4648200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Group Box 10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54</xdr:row>
                    <xdr:rowOff>28575</xdr:rowOff>
                  </from>
                  <to>
                    <xdr:col>1</xdr:col>
                    <xdr:colOff>5248275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Option Button 10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54</xdr:row>
                    <xdr:rowOff>85725</xdr:rowOff>
                  </from>
                  <to>
                    <xdr:col>1</xdr:col>
                    <xdr:colOff>3619500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Option Button 10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54</xdr:row>
                    <xdr:rowOff>85725</xdr:rowOff>
                  </from>
                  <to>
                    <xdr:col>1</xdr:col>
                    <xdr:colOff>4648200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Group Box 10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55</xdr:row>
                    <xdr:rowOff>28575</xdr:rowOff>
                  </from>
                  <to>
                    <xdr:col>1</xdr:col>
                    <xdr:colOff>5248275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Option Button 10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55</xdr:row>
                    <xdr:rowOff>85725</xdr:rowOff>
                  </from>
                  <to>
                    <xdr:col>1</xdr:col>
                    <xdr:colOff>3619500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Option Button 10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55</xdr:row>
                    <xdr:rowOff>85725</xdr:rowOff>
                  </from>
                  <to>
                    <xdr:col>1</xdr:col>
                    <xdr:colOff>4648200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Group Box 10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56</xdr:row>
                    <xdr:rowOff>28575</xdr:rowOff>
                  </from>
                  <to>
                    <xdr:col>1</xdr:col>
                    <xdr:colOff>5248275</xdr:colOff>
                    <xdr:row>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Option Button 10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56</xdr:row>
                    <xdr:rowOff>85725</xdr:rowOff>
                  </from>
                  <to>
                    <xdr:col>1</xdr:col>
                    <xdr:colOff>3619500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Option Button 10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56</xdr:row>
                    <xdr:rowOff>85725</xdr:rowOff>
                  </from>
                  <to>
                    <xdr:col>1</xdr:col>
                    <xdr:colOff>4648200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Group Box 11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58</xdr:row>
                    <xdr:rowOff>28575</xdr:rowOff>
                  </from>
                  <to>
                    <xdr:col>1</xdr:col>
                    <xdr:colOff>5248275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Option Button 11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58</xdr:row>
                    <xdr:rowOff>85725</xdr:rowOff>
                  </from>
                  <to>
                    <xdr:col>1</xdr:col>
                    <xdr:colOff>3619500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Option Button 112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58</xdr:row>
                    <xdr:rowOff>85725</xdr:rowOff>
                  </from>
                  <to>
                    <xdr:col>1</xdr:col>
                    <xdr:colOff>4648200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Group Box 11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59</xdr:row>
                    <xdr:rowOff>28575</xdr:rowOff>
                  </from>
                  <to>
                    <xdr:col>1</xdr:col>
                    <xdr:colOff>5248275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Option Button 11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59</xdr:row>
                    <xdr:rowOff>85725</xdr:rowOff>
                  </from>
                  <to>
                    <xdr:col>1</xdr:col>
                    <xdr:colOff>3619500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Option Button 115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59</xdr:row>
                    <xdr:rowOff>85725</xdr:rowOff>
                  </from>
                  <to>
                    <xdr:col>1</xdr:col>
                    <xdr:colOff>4648200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Group Box 11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61</xdr:row>
                    <xdr:rowOff>28575</xdr:rowOff>
                  </from>
                  <to>
                    <xdr:col>1</xdr:col>
                    <xdr:colOff>5248275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Option Button 11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61</xdr:row>
                    <xdr:rowOff>85725</xdr:rowOff>
                  </from>
                  <to>
                    <xdr:col>1</xdr:col>
                    <xdr:colOff>3619500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Option Button 118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61</xdr:row>
                    <xdr:rowOff>85725</xdr:rowOff>
                  </from>
                  <to>
                    <xdr:col>1</xdr:col>
                    <xdr:colOff>4648200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Group Box 11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62</xdr:row>
                    <xdr:rowOff>28575</xdr:rowOff>
                  </from>
                  <to>
                    <xdr:col>1</xdr:col>
                    <xdr:colOff>5248275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Option Button 12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62</xdr:row>
                    <xdr:rowOff>85725</xdr:rowOff>
                  </from>
                  <to>
                    <xdr:col>1</xdr:col>
                    <xdr:colOff>3619500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Option Button 12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62</xdr:row>
                    <xdr:rowOff>85725</xdr:rowOff>
                  </from>
                  <to>
                    <xdr:col>1</xdr:col>
                    <xdr:colOff>4648200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Group Box 12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63</xdr:row>
                    <xdr:rowOff>28575</xdr:rowOff>
                  </from>
                  <to>
                    <xdr:col>1</xdr:col>
                    <xdr:colOff>5248275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Option Button 12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63</xdr:row>
                    <xdr:rowOff>85725</xdr:rowOff>
                  </from>
                  <to>
                    <xdr:col>1</xdr:col>
                    <xdr:colOff>3619500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Option Button 12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63</xdr:row>
                    <xdr:rowOff>85725</xdr:rowOff>
                  </from>
                  <to>
                    <xdr:col>1</xdr:col>
                    <xdr:colOff>4648200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6" name="Group Box 12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65</xdr:row>
                    <xdr:rowOff>28575</xdr:rowOff>
                  </from>
                  <to>
                    <xdr:col>1</xdr:col>
                    <xdr:colOff>5248275</xdr:colOff>
                    <xdr:row>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7" name="Option Button 12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65</xdr:row>
                    <xdr:rowOff>85725</xdr:rowOff>
                  </from>
                  <to>
                    <xdr:col>1</xdr:col>
                    <xdr:colOff>3619500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8" name="Option Button 13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65</xdr:row>
                    <xdr:rowOff>85725</xdr:rowOff>
                  </from>
                  <to>
                    <xdr:col>1</xdr:col>
                    <xdr:colOff>4648200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9" name="Group Box 13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66</xdr:row>
                    <xdr:rowOff>28575</xdr:rowOff>
                  </from>
                  <to>
                    <xdr:col>1</xdr:col>
                    <xdr:colOff>5248275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0" name="Option Button 13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66</xdr:row>
                    <xdr:rowOff>85725</xdr:rowOff>
                  </from>
                  <to>
                    <xdr:col>1</xdr:col>
                    <xdr:colOff>3619500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1" name="Option Button 13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66</xdr:row>
                    <xdr:rowOff>85725</xdr:rowOff>
                  </from>
                  <to>
                    <xdr:col>1</xdr:col>
                    <xdr:colOff>4648200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2" name="Group Box 13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67</xdr:row>
                    <xdr:rowOff>28575</xdr:rowOff>
                  </from>
                  <to>
                    <xdr:col>1</xdr:col>
                    <xdr:colOff>5248275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3" name="Option Button 13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67</xdr:row>
                    <xdr:rowOff>85725</xdr:rowOff>
                  </from>
                  <to>
                    <xdr:col>1</xdr:col>
                    <xdr:colOff>3619500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4" name="Option Button 13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67</xdr:row>
                    <xdr:rowOff>85725</xdr:rowOff>
                  </from>
                  <to>
                    <xdr:col>1</xdr:col>
                    <xdr:colOff>4648200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5" name="Group Box 13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68</xdr:row>
                    <xdr:rowOff>28575</xdr:rowOff>
                  </from>
                  <to>
                    <xdr:col>1</xdr:col>
                    <xdr:colOff>5248275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6" name="Option Button 13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68</xdr:row>
                    <xdr:rowOff>85725</xdr:rowOff>
                  </from>
                  <to>
                    <xdr:col>1</xdr:col>
                    <xdr:colOff>3619500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7" name="Option Button 13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68</xdr:row>
                    <xdr:rowOff>85725</xdr:rowOff>
                  </from>
                  <to>
                    <xdr:col>1</xdr:col>
                    <xdr:colOff>4648200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8" name="Group Box 14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69</xdr:row>
                    <xdr:rowOff>38100</xdr:rowOff>
                  </from>
                  <to>
                    <xdr:col>1</xdr:col>
                    <xdr:colOff>5248275</xdr:colOff>
                    <xdr:row>69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9" name="Option Button 14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69</xdr:row>
                    <xdr:rowOff>95250</xdr:rowOff>
                  </from>
                  <to>
                    <xdr:col>1</xdr:col>
                    <xdr:colOff>3619500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0" name="Option Button 142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69</xdr:row>
                    <xdr:rowOff>95250</xdr:rowOff>
                  </from>
                  <to>
                    <xdr:col>1</xdr:col>
                    <xdr:colOff>4648200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1" name="Option Button 187">
              <controlPr defaultSize="0" autoFill="0" autoLine="0" autoPict="0">
                <anchor moveWithCells="1" sizeWithCells="1">
                  <from>
                    <xdr:col>1</xdr:col>
                    <xdr:colOff>1619250</xdr:colOff>
                    <xdr:row>16</xdr:row>
                    <xdr:rowOff>19050</xdr:rowOff>
                  </from>
                  <to>
                    <xdr:col>1</xdr:col>
                    <xdr:colOff>2705100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2" name="Group Box 19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71</xdr:row>
                    <xdr:rowOff>38100</xdr:rowOff>
                  </from>
                  <to>
                    <xdr:col>1</xdr:col>
                    <xdr:colOff>5248275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3" name="Option Button 19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71</xdr:row>
                    <xdr:rowOff>95250</xdr:rowOff>
                  </from>
                  <to>
                    <xdr:col>1</xdr:col>
                    <xdr:colOff>3619500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24" name="Option Button 198">
              <controlPr defaultSize="0" autoFill="0" autoLine="0" autoPict="0">
                <anchor moveWithCells="1" sizeWithCells="1">
                  <from>
                    <xdr:col>1</xdr:col>
                    <xdr:colOff>3914775</xdr:colOff>
                    <xdr:row>71</xdr:row>
                    <xdr:rowOff>95250</xdr:rowOff>
                  </from>
                  <to>
                    <xdr:col>1</xdr:col>
                    <xdr:colOff>4629150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5" name="Group Box 19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72</xdr:row>
                    <xdr:rowOff>9525</xdr:rowOff>
                  </from>
                  <to>
                    <xdr:col>1</xdr:col>
                    <xdr:colOff>5248275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6" name="Option Button 20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72</xdr:row>
                    <xdr:rowOff>85725</xdr:rowOff>
                  </from>
                  <to>
                    <xdr:col>1</xdr:col>
                    <xdr:colOff>3619500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7" name="Option Button 20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72</xdr:row>
                    <xdr:rowOff>85725</xdr:rowOff>
                  </from>
                  <to>
                    <xdr:col>1</xdr:col>
                    <xdr:colOff>4648200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8" name="Group Box 20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73</xdr:row>
                    <xdr:rowOff>28575</xdr:rowOff>
                  </from>
                  <to>
                    <xdr:col>1</xdr:col>
                    <xdr:colOff>5248275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9" name="Option Button 20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73</xdr:row>
                    <xdr:rowOff>85725</xdr:rowOff>
                  </from>
                  <to>
                    <xdr:col>1</xdr:col>
                    <xdr:colOff>3619500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30" name="Option Button 20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73</xdr:row>
                    <xdr:rowOff>85725</xdr:rowOff>
                  </from>
                  <to>
                    <xdr:col>1</xdr:col>
                    <xdr:colOff>4648200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31" name="Group Box 205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74</xdr:row>
                    <xdr:rowOff>28575</xdr:rowOff>
                  </from>
                  <to>
                    <xdr:col>1</xdr:col>
                    <xdr:colOff>5248275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2" name="Option Button 206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74</xdr:row>
                    <xdr:rowOff>85725</xdr:rowOff>
                  </from>
                  <to>
                    <xdr:col>1</xdr:col>
                    <xdr:colOff>3619500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33" name="Option Button 207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74</xdr:row>
                    <xdr:rowOff>85725</xdr:rowOff>
                  </from>
                  <to>
                    <xdr:col>1</xdr:col>
                    <xdr:colOff>4648200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4" name="Group Box 20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75</xdr:row>
                    <xdr:rowOff>28575</xdr:rowOff>
                  </from>
                  <to>
                    <xdr:col>1</xdr:col>
                    <xdr:colOff>5248275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35" name="Option Button 20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75</xdr:row>
                    <xdr:rowOff>85725</xdr:rowOff>
                  </from>
                  <to>
                    <xdr:col>1</xdr:col>
                    <xdr:colOff>3619500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6" name="Option Button 21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75</xdr:row>
                    <xdr:rowOff>85725</xdr:rowOff>
                  </from>
                  <to>
                    <xdr:col>1</xdr:col>
                    <xdr:colOff>4648200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7" name="Group Box 21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76</xdr:row>
                    <xdr:rowOff>28575</xdr:rowOff>
                  </from>
                  <to>
                    <xdr:col>1</xdr:col>
                    <xdr:colOff>5248275</xdr:colOff>
                    <xdr:row>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8" name="Option Button 21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76</xdr:row>
                    <xdr:rowOff>85725</xdr:rowOff>
                  </from>
                  <to>
                    <xdr:col>1</xdr:col>
                    <xdr:colOff>3619500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9" name="Option Button 21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76</xdr:row>
                    <xdr:rowOff>85725</xdr:rowOff>
                  </from>
                  <to>
                    <xdr:col>1</xdr:col>
                    <xdr:colOff>4648200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40" name="Group Box 21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79</xdr:row>
                    <xdr:rowOff>28575</xdr:rowOff>
                  </from>
                  <to>
                    <xdr:col>1</xdr:col>
                    <xdr:colOff>5248275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1" name="Option Button 21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79</xdr:row>
                    <xdr:rowOff>85725</xdr:rowOff>
                  </from>
                  <to>
                    <xdr:col>1</xdr:col>
                    <xdr:colOff>3619500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2" name="Option Button 21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79</xdr:row>
                    <xdr:rowOff>85725</xdr:rowOff>
                  </from>
                  <to>
                    <xdr:col>1</xdr:col>
                    <xdr:colOff>4648200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43" name="Group Box 21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80</xdr:row>
                    <xdr:rowOff>28575</xdr:rowOff>
                  </from>
                  <to>
                    <xdr:col>1</xdr:col>
                    <xdr:colOff>5248275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44" name="Option Button 21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80</xdr:row>
                    <xdr:rowOff>85725</xdr:rowOff>
                  </from>
                  <to>
                    <xdr:col>1</xdr:col>
                    <xdr:colOff>3619500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5" name="Option Button 21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80</xdr:row>
                    <xdr:rowOff>85725</xdr:rowOff>
                  </from>
                  <to>
                    <xdr:col>1</xdr:col>
                    <xdr:colOff>4648200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6" name="Group Box 22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81</xdr:row>
                    <xdr:rowOff>28575</xdr:rowOff>
                  </from>
                  <to>
                    <xdr:col>1</xdr:col>
                    <xdr:colOff>5248275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7" name="Option Button 22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81</xdr:row>
                    <xdr:rowOff>85725</xdr:rowOff>
                  </from>
                  <to>
                    <xdr:col>1</xdr:col>
                    <xdr:colOff>3619500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8" name="Option Button 222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81</xdr:row>
                    <xdr:rowOff>85725</xdr:rowOff>
                  </from>
                  <to>
                    <xdr:col>1</xdr:col>
                    <xdr:colOff>4648200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49" name="Group Box 22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82</xdr:row>
                    <xdr:rowOff>28575</xdr:rowOff>
                  </from>
                  <to>
                    <xdr:col>1</xdr:col>
                    <xdr:colOff>5248275</xdr:colOff>
                    <xdr:row>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50" name="Option Button 22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82</xdr:row>
                    <xdr:rowOff>85725</xdr:rowOff>
                  </from>
                  <to>
                    <xdr:col>1</xdr:col>
                    <xdr:colOff>3619500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51" name="Option Button 225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82</xdr:row>
                    <xdr:rowOff>85725</xdr:rowOff>
                  </from>
                  <to>
                    <xdr:col>1</xdr:col>
                    <xdr:colOff>4648200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2" name="Group Box 22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83</xdr:row>
                    <xdr:rowOff>28575</xdr:rowOff>
                  </from>
                  <to>
                    <xdr:col>1</xdr:col>
                    <xdr:colOff>5248275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3" name="Option Button 22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83</xdr:row>
                    <xdr:rowOff>85725</xdr:rowOff>
                  </from>
                  <to>
                    <xdr:col>1</xdr:col>
                    <xdr:colOff>3619500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54" name="Option Button 228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83</xdr:row>
                    <xdr:rowOff>85725</xdr:rowOff>
                  </from>
                  <to>
                    <xdr:col>1</xdr:col>
                    <xdr:colOff>4648200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5" name="Group Box 22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85</xdr:row>
                    <xdr:rowOff>28575</xdr:rowOff>
                  </from>
                  <to>
                    <xdr:col>1</xdr:col>
                    <xdr:colOff>5248275</xdr:colOff>
                    <xdr:row>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6" name="Option Button 23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85</xdr:row>
                    <xdr:rowOff>85725</xdr:rowOff>
                  </from>
                  <to>
                    <xdr:col>1</xdr:col>
                    <xdr:colOff>3619500</xdr:colOff>
                    <xdr:row>85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7" name="Option Button 23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85</xdr:row>
                    <xdr:rowOff>85725</xdr:rowOff>
                  </from>
                  <to>
                    <xdr:col>1</xdr:col>
                    <xdr:colOff>4648200</xdr:colOff>
                    <xdr:row>85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8" name="Group Box 23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86</xdr:row>
                    <xdr:rowOff>28575</xdr:rowOff>
                  </from>
                  <to>
                    <xdr:col>1</xdr:col>
                    <xdr:colOff>5248275</xdr:colOff>
                    <xdr:row>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9" name="Option Button 23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86</xdr:row>
                    <xdr:rowOff>85725</xdr:rowOff>
                  </from>
                  <to>
                    <xdr:col>1</xdr:col>
                    <xdr:colOff>3619500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0" name="Option Button 23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86</xdr:row>
                    <xdr:rowOff>85725</xdr:rowOff>
                  </from>
                  <to>
                    <xdr:col>1</xdr:col>
                    <xdr:colOff>4648200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61" name="Group Box 235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87</xdr:row>
                    <xdr:rowOff>28575</xdr:rowOff>
                  </from>
                  <to>
                    <xdr:col>1</xdr:col>
                    <xdr:colOff>5248275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62" name="Option Button 236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87</xdr:row>
                    <xdr:rowOff>85725</xdr:rowOff>
                  </from>
                  <to>
                    <xdr:col>1</xdr:col>
                    <xdr:colOff>3619500</xdr:colOff>
                    <xdr:row>87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63" name="Option Button 237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87</xdr:row>
                    <xdr:rowOff>85725</xdr:rowOff>
                  </from>
                  <to>
                    <xdr:col>1</xdr:col>
                    <xdr:colOff>4648200</xdr:colOff>
                    <xdr:row>87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64" name="Group Box 23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88</xdr:row>
                    <xdr:rowOff>28575</xdr:rowOff>
                  </from>
                  <to>
                    <xdr:col>1</xdr:col>
                    <xdr:colOff>5248275</xdr:colOff>
                    <xdr:row>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5" name="Option Button 23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88</xdr:row>
                    <xdr:rowOff>85725</xdr:rowOff>
                  </from>
                  <to>
                    <xdr:col>1</xdr:col>
                    <xdr:colOff>3619500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6" name="Option Button 24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88</xdr:row>
                    <xdr:rowOff>85725</xdr:rowOff>
                  </from>
                  <to>
                    <xdr:col>1</xdr:col>
                    <xdr:colOff>4648200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7" name="Group Box 24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89</xdr:row>
                    <xdr:rowOff>28575</xdr:rowOff>
                  </from>
                  <to>
                    <xdr:col>1</xdr:col>
                    <xdr:colOff>5248275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8" name="Option Button 24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89</xdr:row>
                    <xdr:rowOff>85725</xdr:rowOff>
                  </from>
                  <to>
                    <xdr:col>1</xdr:col>
                    <xdr:colOff>3619500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9" name="Option Button 24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89</xdr:row>
                    <xdr:rowOff>85725</xdr:rowOff>
                  </from>
                  <to>
                    <xdr:col>1</xdr:col>
                    <xdr:colOff>4648200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70" name="Group Box 24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90</xdr:row>
                    <xdr:rowOff>28575</xdr:rowOff>
                  </from>
                  <to>
                    <xdr:col>1</xdr:col>
                    <xdr:colOff>5248275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71" name="Option Button 24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90</xdr:row>
                    <xdr:rowOff>85725</xdr:rowOff>
                  </from>
                  <to>
                    <xdr:col>1</xdr:col>
                    <xdr:colOff>3619500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72" name="Option Button 24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90</xdr:row>
                    <xdr:rowOff>85725</xdr:rowOff>
                  </from>
                  <to>
                    <xdr:col>1</xdr:col>
                    <xdr:colOff>4648200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73" name="Group Box 24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91</xdr:row>
                    <xdr:rowOff>28575</xdr:rowOff>
                  </from>
                  <to>
                    <xdr:col>1</xdr:col>
                    <xdr:colOff>5248275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74" name="Option Button 24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91</xdr:row>
                    <xdr:rowOff>85725</xdr:rowOff>
                  </from>
                  <to>
                    <xdr:col>1</xdr:col>
                    <xdr:colOff>3619500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75" name="Option Button 24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91</xdr:row>
                    <xdr:rowOff>85725</xdr:rowOff>
                  </from>
                  <to>
                    <xdr:col>1</xdr:col>
                    <xdr:colOff>4648200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76" name="Group Box 250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92</xdr:row>
                    <xdr:rowOff>28575</xdr:rowOff>
                  </from>
                  <to>
                    <xdr:col>1</xdr:col>
                    <xdr:colOff>5248275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77" name="Option Button 251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92</xdr:row>
                    <xdr:rowOff>85725</xdr:rowOff>
                  </from>
                  <to>
                    <xdr:col>1</xdr:col>
                    <xdr:colOff>3619500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78" name="Option Button 252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92</xdr:row>
                    <xdr:rowOff>85725</xdr:rowOff>
                  </from>
                  <to>
                    <xdr:col>1</xdr:col>
                    <xdr:colOff>4648200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79" name="Group Box 253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93</xdr:row>
                    <xdr:rowOff>28575</xdr:rowOff>
                  </from>
                  <to>
                    <xdr:col>1</xdr:col>
                    <xdr:colOff>5248275</xdr:colOff>
                    <xdr:row>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80" name="Option Button 254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93</xdr:row>
                    <xdr:rowOff>85725</xdr:rowOff>
                  </from>
                  <to>
                    <xdr:col>1</xdr:col>
                    <xdr:colOff>3619500</xdr:colOff>
                    <xdr:row>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81" name="Option Button 255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93</xdr:row>
                    <xdr:rowOff>85725</xdr:rowOff>
                  </from>
                  <to>
                    <xdr:col>1</xdr:col>
                    <xdr:colOff>4648200</xdr:colOff>
                    <xdr:row>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82" name="Group Box 256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94</xdr:row>
                    <xdr:rowOff>28575</xdr:rowOff>
                  </from>
                  <to>
                    <xdr:col>1</xdr:col>
                    <xdr:colOff>5248275</xdr:colOff>
                    <xdr:row>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83" name="Option Button 257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94</xdr:row>
                    <xdr:rowOff>85725</xdr:rowOff>
                  </from>
                  <to>
                    <xdr:col>1</xdr:col>
                    <xdr:colOff>3619500</xdr:colOff>
                    <xdr:row>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84" name="Option Button 258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94</xdr:row>
                    <xdr:rowOff>85725</xdr:rowOff>
                  </from>
                  <to>
                    <xdr:col>1</xdr:col>
                    <xdr:colOff>4648200</xdr:colOff>
                    <xdr:row>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85" name="Group Box 259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95</xdr:row>
                    <xdr:rowOff>28575</xdr:rowOff>
                  </from>
                  <to>
                    <xdr:col>1</xdr:col>
                    <xdr:colOff>5248275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86" name="Option Button 260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95</xdr:row>
                    <xdr:rowOff>85725</xdr:rowOff>
                  </from>
                  <to>
                    <xdr:col>1</xdr:col>
                    <xdr:colOff>3619500</xdr:colOff>
                    <xdr:row>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7" name="Option Button 261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95</xdr:row>
                    <xdr:rowOff>85725</xdr:rowOff>
                  </from>
                  <to>
                    <xdr:col>1</xdr:col>
                    <xdr:colOff>4648200</xdr:colOff>
                    <xdr:row>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88" name="Group Box 262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96</xdr:row>
                    <xdr:rowOff>28575</xdr:rowOff>
                  </from>
                  <to>
                    <xdr:col>1</xdr:col>
                    <xdr:colOff>5248275</xdr:colOff>
                    <xdr:row>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89" name="Option Button 263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96</xdr:row>
                    <xdr:rowOff>85725</xdr:rowOff>
                  </from>
                  <to>
                    <xdr:col>1</xdr:col>
                    <xdr:colOff>3619500</xdr:colOff>
                    <xdr:row>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90" name="Option Button 264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96</xdr:row>
                    <xdr:rowOff>85725</xdr:rowOff>
                  </from>
                  <to>
                    <xdr:col>1</xdr:col>
                    <xdr:colOff>4648200</xdr:colOff>
                    <xdr:row>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1" name="Group Box 265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98</xdr:row>
                    <xdr:rowOff>28575</xdr:rowOff>
                  </from>
                  <to>
                    <xdr:col>1</xdr:col>
                    <xdr:colOff>5248275</xdr:colOff>
                    <xdr:row>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92" name="Option Button 266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98</xdr:row>
                    <xdr:rowOff>85725</xdr:rowOff>
                  </from>
                  <to>
                    <xdr:col>1</xdr:col>
                    <xdr:colOff>3619500</xdr:colOff>
                    <xdr:row>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93" name="Option Button 267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98</xdr:row>
                    <xdr:rowOff>85725</xdr:rowOff>
                  </from>
                  <to>
                    <xdr:col>1</xdr:col>
                    <xdr:colOff>4648200</xdr:colOff>
                    <xdr:row>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94" name="Group Box 268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99</xdr:row>
                    <xdr:rowOff>28575</xdr:rowOff>
                  </from>
                  <to>
                    <xdr:col>1</xdr:col>
                    <xdr:colOff>5248275</xdr:colOff>
                    <xdr:row>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95" name="Option Button 269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99</xdr:row>
                    <xdr:rowOff>85725</xdr:rowOff>
                  </from>
                  <to>
                    <xdr:col>1</xdr:col>
                    <xdr:colOff>3619500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96" name="Option Button 270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99</xdr:row>
                    <xdr:rowOff>85725</xdr:rowOff>
                  </from>
                  <to>
                    <xdr:col>1</xdr:col>
                    <xdr:colOff>4648200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97" name="Group Box 271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100</xdr:row>
                    <xdr:rowOff>28575</xdr:rowOff>
                  </from>
                  <to>
                    <xdr:col>1</xdr:col>
                    <xdr:colOff>5248275</xdr:colOff>
                    <xdr:row>100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8" name="Option Button 272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100</xdr:row>
                    <xdr:rowOff>85725</xdr:rowOff>
                  </from>
                  <to>
                    <xdr:col>1</xdr:col>
                    <xdr:colOff>3619500</xdr:colOff>
                    <xdr:row>100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99" name="Option Button 273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100</xdr:row>
                    <xdr:rowOff>85725</xdr:rowOff>
                  </from>
                  <to>
                    <xdr:col>1</xdr:col>
                    <xdr:colOff>4648200</xdr:colOff>
                    <xdr:row>100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00" name="Group Box 274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101</xdr:row>
                    <xdr:rowOff>28575</xdr:rowOff>
                  </from>
                  <to>
                    <xdr:col>1</xdr:col>
                    <xdr:colOff>5248275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01" name="Option Button 275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101</xdr:row>
                    <xdr:rowOff>85725</xdr:rowOff>
                  </from>
                  <to>
                    <xdr:col>1</xdr:col>
                    <xdr:colOff>3619500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02" name="Option Button 276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101</xdr:row>
                    <xdr:rowOff>85725</xdr:rowOff>
                  </from>
                  <to>
                    <xdr:col>1</xdr:col>
                    <xdr:colOff>4648200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03" name="Group Box 277">
              <controlPr defaultSize="0" autoFill="0" autoPict="0">
                <anchor moveWithCells="1" sizeWithCells="1">
                  <from>
                    <xdr:col>1</xdr:col>
                    <xdr:colOff>2266950</xdr:colOff>
                    <xdr:row>102</xdr:row>
                    <xdr:rowOff>38100</xdr:rowOff>
                  </from>
                  <to>
                    <xdr:col>1</xdr:col>
                    <xdr:colOff>5248275</xdr:colOff>
                    <xdr:row>102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04" name="Option Button 278">
              <controlPr defaultSize="0" autoFill="0" autoLine="0" autoPict="0">
                <anchor moveWithCells="1" sizeWithCells="1">
                  <from>
                    <xdr:col>1</xdr:col>
                    <xdr:colOff>2971800</xdr:colOff>
                    <xdr:row>102</xdr:row>
                    <xdr:rowOff>95250</xdr:rowOff>
                  </from>
                  <to>
                    <xdr:col>1</xdr:col>
                    <xdr:colOff>3619500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05" name="Option Button 279">
              <controlPr defaultSize="0" autoFill="0" autoLine="0" autoPict="0">
                <anchor moveWithCells="1" sizeWithCells="1">
                  <from>
                    <xdr:col>1</xdr:col>
                    <xdr:colOff>3933825</xdr:colOff>
                    <xdr:row>102</xdr:row>
                    <xdr:rowOff>95250</xdr:rowOff>
                  </from>
                  <to>
                    <xdr:col>1</xdr:col>
                    <xdr:colOff>4648200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06" name="Option Button 280">
              <controlPr defaultSize="0" autoFill="0" autoLine="0" autoPict="0">
                <anchor moveWithCells="1" sizeWithCells="1">
                  <from>
                    <xdr:col>1</xdr:col>
                    <xdr:colOff>2133600</xdr:colOff>
                    <xdr:row>21</xdr:row>
                    <xdr:rowOff>114300</xdr:rowOff>
                  </from>
                  <to>
                    <xdr:col>1</xdr:col>
                    <xdr:colOff>2619375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7" name="Option Button 281">
              <controlPr defaultSize="0" autoFill="0" autoLine="0" autoPict="0">
                <anchor moveWithCells="1" sizeWithCells="1">
                  <from>
                    <xdr:col>1</xdr:col>
                    <xdr:colOff>2714625</xdr:colOff>
                    <xdr:row>21</xdr:row>
                    <xdr:rowOff>114300</xdr:rowOff>
                  </from>
                  <to>
                    <xdr:col>1</xdr:col>
                    <xdr:colOff>3200400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08" name="Option Button 282">
              <controlPr defaultSize="0" autoFill="0" autoLine="0" autoPict="0">
                <anchor moveWithCells="1" sizeWithCells="1">
                  <from>
                    <xdr:col>1</xdr:col>
                    <xdr:colOff>3019425</xdr:colOff>
                    <xdr:row>22</xdr:row>
                    <xdr:rowOff>104775</xdr:rowOff>
                  </from>
                  <to>
                    <xdr:col>1</xdr:col>
                    <xdr:colOff>3886200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09" name="Option Button 283">
              <controlPr defaultSize="0" autoFill="0" autoLine="0" autoPict="0">
                <anchor moveWithCells="1" sizeWithCells="1">
                  <from>
                    <xdr:col>1</xdr:col>
                    <xdr:colOff>3486150</xdr:colOff>
                    <xdr:row>16</xdr:row>
                    <xdr:rowOff>19050</xdr:rowOff>
                  </from>
                  <to>
                    <xdr:col>1</xdr:col>
                    <xdr:colOff>4371975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10" name="Option Button 284">
              <controlPr defaultSize="0" autoFill="0" autoLine="0" autoPict="0">
                <anchor moveWithCells="1" sizeWithCells="1">
                  <from>
                    <xdr:col>1</xdr:col>
                    <xdr:colOff>4486275</xdr:colOff>
                    <xdr:row>16</xdr:row>
                    <xdr:rowOff>19050</xdr:rowOff>
                  </from>
                  <to>
                    <xdr:col>1</xdr:col>
                    <xdr:colOff>5229225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1" name="Check Box 290">
              <controlPr defaultSize="0" autoFill="0" autoLine="0" autoPict="0">
                <anchor moveWithCells="1">
                  <from>
                    <xdr:col>0</xdr:col>
                    <xdr:colOff>161925</xdr:colOff>
                    <xdr:row>25</xdr:row>
                    <xdr:rowOff>171450</xdr:rowOff>
                  </from>
                  <to>
                    <xdr:col>1</xdr:col>
                    <xdr:colOff>466725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2" name="Check Box 293">
              <controlPr defaultSize="0" autoFill="0" autoLine="0" autoPict="0">
                <anchor moveWithCells="1">
                  <from>
                    <xdr:col>1</xdr:col>
                    <xdr:colOff>419100</xdr:colOff>
                    <xdr:row>25</xdr:row>
                    <xdr:rowOff>171450</xdr:rowOff>
                  </from>
                  <to>
                    <xdr:col>1</xdr:col>
                    <xdr:colOff>1685925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3" name="Check Box 296">
              <controlPr defaultSize="0" autoFill="0" autoLine="0" autoPict="0">
                <anchor moveWithCells="1">
                  <from>
                    <xdr:col>1</xdr:col>
                    <xdr:colOff>1638300</xdr:colOff>
                    <xdr:row>25</xdr:row>
                    <xdr:rowOff>171450</xdr:rowOff>
                  </from>
                  <to>
                    <xdr:col>1</xdr:col>
                    <xdr:colOff>2638425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4" name="Check Box 297">
              <controlPr defaultSize="0" autoFill="0" autoLine="0" autoPict="0">
                <anchor moveWithCells="1">
                  <from>
                    <xdr:col>1</xdr:col>
                    <xdr:colOff>2590800</xdr:colOff>
                    <xdr:row>25</xdr:row>
                    <xdr:rowOff>171450</xdr:rowOff>
                  </from>
                  <to>
                    <xdr:col>1</xdr:col>
                    <xdr:colOff>4533900</xdr:colOff>
                    <xdr:row>25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89"/>
  <sheetViews>
    <sheetView showGridLines="0" workbookViewId="0">
      <selection activeCell="G8" sqref="G8"/>
    </sheetView>
  </sheetViews>
  <sheetFormatPr baseColWidth="10" defaultColWidth="11.42578125" defaultRowHeight="12.75" x14ac:dyDescent="0.2"/>
  <cols>
    <col min="1" max="1" width="21.7109375" style="7" customWidth="1"/>
    <col min="2" max="3" width="11.42578125" style="7"/>
    <col min="4" max="4" width="7" style="7" customWidth="1"/>
    <col min="5" max="5" width="20.85546875" style="7" bestFit="1" customWidth="1"/>
    <col min="6" max="16384" width="11.42578125" style="7"/>
  </cols>
  <sheetData>
    <row r="1" spans="1:7" x14ac:dyDescent="0.2">
      <c r="A1" s="6">
        <f>Évaluation!B4</f>
        <v>0</v>
      </c>
    </row>
    <row r="2" spans="1:7" x14ac:dyDescent="0.2">
      <c r="B2" s="8" t="s">
        <v>76</v>
      </c>
      <c r="C2" s="8" t="s">
        <v>77</v>
      </c>
      <c r="E2" s="9" t="s">
        <v>79</v>
      </c>
    </row>
    <row r="3" spans="1:7" x14ac:dyDescent="0.2">
      <c r="A3" s="10" t="s">
        <v>41</v>
      </c>
      <c r="B3" s="19"/>
      <c r="C3" s="11" t="str">
        <f>IF(B3=2,"init","")</f>
        <v/>
      </c>
      <c r="E3" s="10" t="s">
        <v>30</v>
      </c>
    </row>
    <row r="4" spans="1:7" x14ac:dyDescent="0.2">
      <c r="A4" s="10" t="s">
        <v>42</v>
      </c>
      <c r="B4" s="19"/>
      <c r="C4" s="11" t="str">
        <f t="shared" ref="C4:C36" si="0">IF(B4=2,"init","")</f>
        <v/>
      </c>
      <c r="E4" s="34" t="s">
        <v>153</v>
      </c>
    </row>
    <row r="5" spans="1:7" x14ac:dyDescent="0.2">
      <c r="A5" s="10" t="s">
        <v>43</v>
      </c>
      <c r="B5" s="19"/>
      <c r="C5" s="11" t="str">
        <f t="shared" si="0"/>
        <v/>
      </c>
      <c r="E5" s="35" t="s">
        <v>154</v>
      </c>
    </row>
    <row r="6" spans="1:7" x14ac:dyDescent="0.2">
      <c r="A6" s="10" t="s">
        <v>44</v>
      </c>
      <c r="B6" s="19"/>
      <c r="C6" s="11" t="str">
        <f t="shared" si="0"/>
        <v/>
      </c>
      <c r="E6" s="33" t="s">
        <v>152</v>
      </c>
      <c r="G6" s="14"/>
    </row>
    <row r="7" spans="1:7" x14ac:dyDescent="0.2">
      <c r="A7" s="10" t="s">
        <v>45</v>
      </c>
      <c r="B7" s="19"/>
      <c r="C7" s="11" t="str">
        <f t="shared" si="0"/>
        <v/>
      </c>
      <c r="E7" s="31" t="s">
        <v>151</v>
      </c>
    </row>
    <row r="8" spans="1:7" x14ac:dyDescent="0.2">
      <c r="A8" s="10" t="s">
        <v>46</v>
      </c>
      <c r="B8" s="19"/>
      <c r="C8" s="11" t="str">
        <f t="shared" si="0"/>
        <v/>
      </c>
    </row>
    <row r="9" spans="1:7" x14ac:dyDescent="0.2">
      <c r="A9" s="12" t="s">
        <v>47</v>
      </c>
      <c r="B9" s="19"/>
      <c r="C9" s="11" t="str">
        <f t="shared" si="0"/>
        <v/>
      </c>
    </row>
    <row r="10" spans="1:7" x14ac:dyDescent="0.2">
      <c r="A10" s="12" t="s">
        <v>48</v>
      </c>
      <c r="B10" s="19"/>
      <c r="C10" s="11" t="str">
        <f t="shared" si="0"/>
        <v/>
      </c>
    </row>
    <row r="11" spans="1:7" x14ac:dyDescent="0.2">
      <c r="A11" s="12" t="s">
        <v>49</v>
      </c>
      <c r="B11" s="19"/>
      <c r="C11" s="11" t="str">
        <f t="shared" si="0"/>
        <v/>
      </c>
    </row>
    <row r="12" spans="1:7" x14ac:dyDescent="0.2">
      <c r="A12" s="12" t="s">
        <v>50</v>
      </c>
      <c r="B12" s="19"/>
      <c r="C12" s="11" t="str">
        <f t="shared" si="0"/>
        <v/>
      </c>
    </row>
    <row r="13" spans="1:7" x14ac:dyDescent="0.2">
      <c r="A13" s="12" t="s">
        <v>51</v>
      </c>
      <c r="B13" s="19"/>
      <c r="C13" s="11" t="str">
        <f t="shared" si="0"/>
        <v/>
      </c>
    </row>
    <row r="14" spans="1:7" x14ac:dyDescent="0.2">
      <c r="A14" s="12" t="s">
        <v>52</v>
      </c>
      <c r="B14" s="19"/>
      <c r="C14" s="11" t="str">
        <f t="shared" si="0"/>
        <v/>
      </c>
    </row>
    <row r="15" spans="1:7" x14ac:dyDescent="0.2">
      <c r="A15" s="12" t="s">
        <v>53</v>
      </c>
      <c r="B15" s="19"/>
      <c r="C15" s="11" t="str">
        <f t="shared" si="0"/>
        <v/>
      </c>
    </row>
    <row r="16" spans="1:7" x14ac:dyDescent="0.2">
      <c r="A16" s="12" t="s">
        <v>54</v>
      </c>
      <c r="B16" s="19"/>
      <c r="C16" s="11" t="str">
        <f t="shared" si="0"/>
        <v/>
      </c>
    </row>
    <row r="17" spans="1:3" x14ac:dyDescent="0.2">
      <c r="A17" s="13" t="s">
        <v>55</v>
      </c>
      <c r="B17" s="19"/>
      <c r="C17" s="11" t="str">
        <f t="shared" si="0"/>
        <v/>
      </c>
    </row>
    <row r="18" spans="1:3" x14ac:dyDescent="0.2">
      <c r="A18" s="13" t="s">
        <v>56</v>
      </c>
      <c r="B18" s="19"/>
      <c r="C18" s="11" t="str">
        <f t="shared" si="0"/>
        <v/>
      </c>
    </row>
    <row r="19" spans="1:3" x14ac:dyDescent="0.2">
      <c r="A19" s="13" t="s">
        <v>57</v>
      </c>
      <c r="B19" s="19"/>
      <c r="C19" s="11" t="str">
        <f t="shared" si="0"/>
        <v/>
      </c>
    </row>
    <row r="20" spans="1:3" x14ac:dyDescent="0.2">
      <c r="A20" s="13" t="s">
        <v>58</v>
      </c>
      <c r="B20" s="19"/>
      <c r="C20" s="11" t="str">
        <f t="shared" si="0"/>
        <v/>
      </c>
    </row>
    <row r="21" spans="1:3" x14ac:dyDescent="0.2">
      <c r="A21" s="13" t="s">
        <v>59</v>
      </c>
      <c r="B21" s="19"/>
      <c r="C21" s="11" t="str">
        <f t="shared" si="0"/>
        <v/>
      </c>
    </row>
    <row r="22" spans="1:3" x14ac:dyDescent="0.2">
      <c r="A22" s="13" t="s">
        <v>60</v>
      </c>
      <c r="B22" s="19"/>
      <c r="C22" s="11" t="str">
        <f t="shared" si="0"/>
        <v/>
      </c>
    </row>
    <row r="23" spans="1:3" x14ac:dyDescent="0.2">
      <c r="A23" s="12" t="s">
        <v>61</v>
      </c>
      <c r="B23" s="19"/>
      <c r="C23" s="11" t="str">
        <f t="shared" si="0"/>
        <v/>
      </c>
    </row>
    <row r="24" spans="1:3" x14ac:dyDescent="0.2">
      <c r="A24" s="12" t="s">
        <v>62</v>
      </c>
      <c r="B24" s="19"/>
      <c r="C24" s="11" t="str">
        <f t="shared" si="0"/>
        <v/>
      </c>
    </row>
    <row r="25" spans="1:3" x14ac:dyDescent="0.2">
      <c r="A25" s="12" t="s">
        <v>63</v>
      </c>
      <c r="B25" s="19"/>
      <c r="C25" s="11" t="str">
        <f t="shared" si="0"/>
        <v/>
      </c>
    </row>
    <row r="26" spans="1:3" x14ac:dyDescent="0.2">
      <c r="A26" s="12" t="s">
        <v>64</v>
      </c>
      <c r="B26" s="19"/>
      <c r="C26" s="11" t="str">
        <f t="shared" si="0"/>
        <v/>
      </c>
    </row>
    <row r="27" spans="1:3" x14ac:dyDescent="0.2">
      <c r="A27" s="13" t="s">
        <v>65</v>
      </c>
      <c r="B27" s="19"/>
      <c r="C27" s="11" t="str">
        <f t="shared" si="0"/>
        <v/>
      </c>
    </row>
    <row r="28" spans="1:3" x14ac:dyDescent="0.2">
      <c r="A28" s="13" t="s">
        <v>66</v>
      </c>
      <c r="B28" s="19"/>
      <c r="C28" s="11" t="str">
        <f t="shared" si="0"/>
        <v/>
      </c>
    </row>
    <row r="29" spans="1:3" x14ac:dyDescent="0.2">
      <c r="A29" s="12" t="s">
        <v>67</v>
      </c>
      <c r="B29" s="19"/>
      <c r="C29" s="11" t="str">
        <f t="shared" si="0"/>
        <v/>
      </c>
    </row>
    <row r="30" spans="1:3" x14ac:dyDescent="0.2">
      <c r="A30" s="12" t="s">
        <v>68</v>
      </c>
      <c r="B30" s="19"/>
      <c r="C30" s="11" t="str">
        <f t="shared" si="0"/>
        <v/>
      </c>
    </row>
    <row r="31" spans="1:3" x14ac:dyDescent="0.2">
      <c r="A31" s="12" t="s">
        <v>69</v>
      </c>
      <c r="B31" s="19"/>
      <c r="C31" s="11" t="str">
        <f t="shared" si="0"/>
        <v/>
      </c>
    </row>
    <row r="32" spans="1:3" x14ac:dyDescent="0.2">
      <c r="A32" s="13" t="s">
        <v>70</v>
      </c>
      <c r="B32" s="19"/>
      <c r="C32" s="11" t="str">
        <f t="shared" si="0"/>
        <v/>
      </c>
    </row>
    <row r="33" spans="1:3" x14ac:dyDescent="0.2">
      <c r="A33" s="13" t="s">
        <v>71</v>
      </c>
      <c r="B33" s="19"/>
      <c r="C33" s="11" t="str">
        <f t="shared" si="0"/>
        <v/>
      </c>
    </row>
    <row r="34" spans="1:3" x14ac:dyDescent="0.2">
      <c r="A34" s="13" t="s">
        <v>72</v>
      </c>
      <c r="B34" s="19"/>
      <c r="C34" s="11" t="str">
        <f t="shared" si="0"/>
        <v/>
      </c>
    </row>
    <row r="35" spans="1:3" x14ac:dyDescent="0.2">
      <c r="A35" s="13" t="s">
        <v>73</v>
      </c>
      <c r="B35" s="19"/>
      <c r="C35" s="11" t="str">
        <f t="shared" si="0"/>
        <v/>
      </c>
    </row>
    <row r="36" spans="1:3" x14ac:dyDescent="0.2">
      <c r="A36" s="12" t="s">
        <v>74</v>
      </c>
      <c r="B36" s="19"/>
      <c r="C36" s="11" t="str">
        <f t="shared" si="0"/>
        <v/>
      </c>
    </row>
    <row r="37" spans="1:3" x14ac:dyDescent="0.2">
      <c r="A37" s="32" t="s">
        <v>116</v>
      </c>
      <c r="B37" s="19"/>
      <c r="C37" s="11" t="str">
        <f t="shared" ref="C37:C64" si="1">IF(B37=2,"init","")</f>
        <v/>
      </c>
    </row>
    <row r="38" spans="1:3" x14ac:dyDescent="0.2">
      <c r="A38" s="32" t="s">
        <v>117</v>
      </c>
      <c r="B38" s="19"/>
      <c r="C38" s="11" t="str">
        <f t="shared" si="1"/>
        <v/>
      </c>
    </row>
    <row r="39" spans="1:3" x14ac:dyDescent="0.2">
      <c r="A39" s="32" t="s">
        <v>118</v>
      </c>
      <c r="B39" s="19"/>
      <c r="C39" s="11" t="str">
        <f t="shared" si="1"/>
        <v/>
      </c>
    </row>
    <row r="40" spans="1:3" x14ac:dyDescent="0.2">
      <c r="A40" s="32" t="s">
        <v>119</v>
      </c>
      <c r="B40" s="19"/>
      <c r="C40" s="11" t="str">
        <f t="shared" si="1"/>
        <v/>
      </c>
    </row>
    <row r="41" spans="1:3" x14ac:dyDescent="0.2">
      <c r="A41" s="32" t="s">
        <v>120</v>
      </c>
      <c r="B41" s="19"/>
      <c r="C41" s="11" t="str">
        <f t="shared" si="1"/>
        <v/>
      </c>
    </row>
    <row r="42" spans="1:3" x14ac:dyDescent="0.2">
      <c r="A42" s="32" t="s">
        <v>121</v>
      </c>
      <c r="B42" s="19"/>
      <c r="C42" s="11" t="str">
        <f t="shared" si="1"/>
        <v/>
      </c>
    </row>
    <row r="43" spans="1:3" x14ac:dyDescent="0.2">
      <c r="A43" s="32" t="s">
        <v>122</v>
      </c>
      <c r="B43" s="19"/>
      <c r="C43" s="11" t="str">
        <f t="shared" si="1"/>
        <v/>
      </c>
    </row>
    <row r="44" spans="1:3" x14ac:dyDescent="0.2">
      <c r="A44" s="32" t="s">
        <v>123</v>
      </c>
      <c r="B44" s="19"/>
      <c r="C44" s="11" t="str">
        <f t="shared" si="1"/>
        <v/>
      </c>
    </row>
    <row r="45" spans="1:3" x14ac:dyDescent="0.2">
      <c r="A45" s="32" t="s">
        <v>124</v>
      </c>
      <c r="B45" s="19"/>
      <c r="C45" s="11" t="str">
        <f t="shared" si="1"/>
        <v/>
      </c>
    </row>
    <row r="46" spans="1:3" x14ac:dyDescent="0.2">
      <c r="A46" s="32" t="s">
        <v>125</v>
      </c>
      <c r="B46" s="19"/>
      <c r="C46" s="11" t="str">
        <f t="shared" si="1"/>
        <v/>
      </c>
    </row>
    <row r="47" spans="1:3" x14ac:dyDescent="0.2">
      <c r="A47" s="32" t="s">
        <v>126</v>
      </c>
      <c r="B47" s="19"/>
      <c r="C47" s="11" t="str">
        <f t="shared" si="1"/>
        <v/>
      </c>
    </row>
    <row r="48" spans="1:3" x14ac:dyDescent="0.2">
      <c r="A48" s="32" t="s">
        <v>127</v>
      </c>
      <c r="B48" s="19"/>
      <c r="C48" s="11" t="str">
        <f t="shared" si="1"/>
        <v/>
      </c>
    </row>
    <row r="49" spans="1:6" x14ac:dyDescent="0.2">
      <c r="A49" s="32" t="s">
        <v>128</v>
      </c>
      <c r="B49" s="19"/>
      <c r="C49" s="11" t="str">
        <f t="shared" si="1"/>
        <v/>
      </c>
    </row>
    <row r="50" spans="1:6" x14ac:dyDescent="0.2">
      <c r="A50" s="32" t="s">
        <v>129</v>
      </c>
      <c r="B50" s="19"/>
      <c r="C50" s="11" t="str">
        <f t="shared" si="1"/>
        <v/>
      </c>
    </row>
    <row r="51" spans="1:6" x14ac:dyDescent="0.2">
      <c r="A51" s="32" t="s">
        <v>130</v>
      </c>
      <c r="B51" s="19"/>
      <c r="C51" s="11" t="str">
        <f t="shared" si="1"/>
        <v/>
      </c>
    </row>
    <row r="52" spans="1:6" x14ac:dyDescent="0.2">
      <c r="A52" s="32" t="s">
        <v>131</v>
      </c>
      <c r="B52" s="19"/>
      <c r="C52" s="11" t="str">
        <f t="shared" si="1"/>
        <v/>
      </c>
    </row>
    <row r="53" spans="1:6" x14ac:dyDescent="0.2">
      <c r="A53" s="32" t="s">
        <v>132</v>
      </c>
      <c r="B53" s="19"/>
      <c r="C53" s="11" t="str">
        <f t="shared" si="1"/>
        <v/>
      </c>
    </row>
    <row r="54" spans="1:6" x14ac:dyDescent="0.2">
      <c r="A54" s="32" t="s">
        <v>133</v>
      </c>
      <c r="B54" s="19"/>
      <c r="C54" s="11" t="str">
        <f t="shared" si="1"/>
        <v/>
      </c>
    </row>
    <row r="55" spans="1:6" x14ac:dyDescent="0.2">
      <c r="A55" s="32" t="s">
        <v>134</v>
      </c>
      <c r="B55" s="19"/>
      <c r="C55" s="11" t="str">
        <f t="shared" si="1"/>
        <v/>
      </c>
    </row>
    <row r="56" spans="1:6" x14ac:dyDescent="0.2">
      <c r="A56" s="32" t="s">
        <v>135</v>
      </c>
      <c r="B56" s="19"/>
      <c r="C56" s="11" t="str">
        <f t="shared" si="1"/>
        <v/>
      </c>
    </row>
    <row r="57" spans="1:6" x14ac:dyDescent="0.2">
      <c r="A57" s="32" t="s">
        <v>136</v>
      </c>
      <c r="B57" s="19"/>
      <c r="C57" s="11" t="str">
        <f t="shared" si="1"/>
        <v/>
      </c>
    </row>
    <row r="58" spans="1:6" x14ac:dyDescent="0.2">
      <c r="A58" s="32" t="s">
        <v>137</v>
      </c>
      <c r="B58" s="19"/>
      <c r="C58" s="11" t="str">
        <f t="shared" si="1"/>
        <v/>
      </c>
    </row>
    <row r="59" spans="1:6" x14ac:dyDescent="0.2">
      <c r="A59" s="32" t="s">
        <v>138</v>
      </c>
      <c r="B59" s="19"/>
      <c r="C59" s="11" t="str">
        <f t="shared" si="1"/>
        <v/>
      </c>
    </row>
    <row r="60" spans="1:6" x14ac:dyDescent="0.2">
      <c r="A60" s="30" t="s">
        <v>139</v>
      </c>
      <c r="B60" s="19"/>
      <c r="C60" s="11" t="str">
        <f t="shared" si="1"/>
        <v/>
      </c>
    </row>
    <row r="61" spans="1:6" x14ac:dyDescent="0.2">
      <c r="A61" s="30" t="s">
        <v>140</v>
      </c>
      <c r="B61" s="19"/>
      <c r="C61" s="11" t="str">
        <f t="shared" si="1"/>
        <v/>
      </c>
    </row>
    <row r="62" spans="1:6" x14ac:dyDescent="0.2">
      <c r="A62" s="30" t="s">
        <v>141</v>
      </c>
      <c r="B62" s="19"/>
      <c r="C62" s="11" t="str">
        <f t="shared" si="1"/>
        <v/>
      </c>
    </row>
    <row r="63" spans="1:6" x14ac:dyDescent="0.2">
      <c r="A63" s="30" t="s">
        <v>142</v>
      </c>
      <c r="B63" s="19"/>
      <c r="C63" s="11" t="str">
        <f t="shared" si="1"/>
        <v/>
      </c>
      <c r="F63" s="38"/>
    </row>
    <row r="64" spans="1:6" x14ac:dyDescent="0.2">
      <c r="A64" s="30" t="s">
        <v>143</v>
      </c>
      <c r="B64" s="19"/>
      <c r="C64" s="11" t="str">
        <f t="shared" si="1"/>
        <v/>
      </c>
    </row>
    <row r="65" spans="1:3" x14ac:dyDescent="0.2">
      <c r="B65" s="15"/>
      <c r="C65" s="15"/>
    </row>
    <row r="66" spans="1:3" x14ac:dyDescent="0.2">
      <c r="A66" s="9" t="s">
        <v>81</v>
      </c>
      <c r="B66" s="9" t="s">
        <v>92</v>
      </c>
      <c r="C66" s="8" t="s">
        <v>93</v>
      </c>
    </row>
    <row r="67" spans="1:3" x14ac:dyDescent="0.2">
      <c r="A67" s="16" t="s">
        <v>85</v>
      </c>
      <c r="B67" s="11">
        <f>COUNTIF(Feuil3!$B$2:$B$21,1)</f>
        <v>0</v>
      </c>
      <c r="C67" s="20">
        <f>B67/$B$69</f>
        <v>0</v>
      </c>
    </row>
    <row r="68" spans="1:3" x14ac:dyDescent="0.2">
      <c r="A68" s="16" t="s">
        <v>86</v>
      </c>
      <c r="B68" s="11">
        <f>COUNTIF(Feuil3!$B$2:$B$21,2)</f>
        <v>16</v>
      </c>
      <c r="C68" s="20">
        <f>B68/$B$69</f>
        <v>1</v>
      </c>
    </row>
    <row r="69" spans="1:3" x14ac:dyDescent="0.2">
      <c r="A69" s="16" t="s">
        <v>89</v>
      </c>
      <c r="B69" s="11">
        <f>SUM(B67:B68)</f>
        <v>16</v>
      </c>
      <c r="C69" s="20">
        <f>SUM(C67:C68)</f>
        <v>1</v>
      </c>
    </row>
    <row r="70" spans="1:3" x14ac:dyDescent="0.2">
      <c r="A70" s="16" t="s">
        <v>87</v>
      </c>
      <c r="B70" s="11">
        <f>COUNTIF(Feuil3!B23:B34,1)</f>
        <v>0</v>
      </c>
      <c r="C70" s="20">
        <f>B70/$B$72</f>
        <v>0</v>
      </c>
    </row>
    <row r="71" spans="1:3" x14ac:dyDescent="0.2">
      <c r="A71" s="16" t="s">
        <v>88</v>
      </c>
      <c r="B71" s="11">
        <f>COUNTIF(Feuil3!B23:B34,2)</f>
        <v>12</v>
      </c>
      <c r="C71" s="20">
        <f>B71/$B$72</f>
        <v>1</v>
      </c>
    </row>
    <row r="72" spans="1:3" x14ac:dyDescent="0.2">
      <c r="A72" s="16" t="s">
        <v>90</v>
      </c>
      <c r="B72" s="11">
        <f>SUM(B70:B71)</f>
        <v>12</v>
      </c>
      <c r="C72" s="20">
        <f>SUM(C70:C71)</f>
        <v>1</v>
      </c>
    </row>
    <row r="73" spans="1:3" x14ac:dyDescent="0.2">
      <c r="A73" s="17" t="s">
        <v>145</v>
      </c>
      <c r="B73" s="11">
        <f>COUNTIF(Feuil3!B36:B58,1)</f>
        <v>0</v>
      </c>
      <c r="C73" s="20">
        <f>B73/$B$75</f>
        <v>0</v>
      </c>
    </row>
    <row r="74" spans="1:3" x14ac:dyDescent="0.2">
      <c r="A74" s="17" t="s">
        <v>146</v>
      </c>
      <c r="B74" s="11">
        <f>COUNTIF(Feuil3!B36:B58,2)</f>
        <v>23</v>
      </c>
      <c r="C74" s="20">
        <f>B74/$B$75</f>
        <v>1</v>
      </c>
    </row>
    <row r="75" spans="1:3" x14ac:dyDescent="0.2">
      <c r="A75" s="17" t="s">
        <v>147</v>
      </c>
      <c r="B75" s="11">
        <f>SUM(B73:B74)</f>
        <v>23</v>
      </c>
      <c r="C75" s="20">
        <f>SUM(C73:C74)</f>
        <v>1</v>
      </c>
    </row>
    <row r="76" spans="1:3" x14ac:dyDescent="0.2">
      <c r="A76" s="17" t="s">
        <v>148</v>
      </c>
      <c r="B76" s="11">
        <f>COUNTIF(Feuil3!B59:B63,1)</f>
        <v>0</v>
      </c>
      <c r="C76" s="20">
        <f>B76/$B$78</f>
        <v>0</v>
      </c>
    </row>
    <row r="77" spans="1:3" x14ac:dyDescent="0.2">
      <c r="A77" s="17" t="s">
        <v>149</v>
      </c>
      <c r="B77" s="11">
        <f>COUNTIF(Feuil3!B59:B63,2)</f>
        <v>5</v>
      </c>
      <c r="C77" s="20">
        <f>B77/$B$78</f>
        <v>1</v>
      </c>
    </row>
    <row r="78" spans="1:3" x14ac:dyDescent="0.2">
      <c r="A78" s="17" t="s">
        <v>150</v>
      </c>
      <c r="B78" s="11">
        <f>SUM(B76:B77)</f>
        <v>5</v>
      </c>
      <c r="C78" s="20">
        <f>SUM(C76:C77)</f>
        <v>1</v>
      </c>
    </row>
    <row r="79" spans="1:3" x14ac:dyDescent="0.2">
      <c r="A79" s="17" t="s">
        <v>78</v>
      </c>
      <c r="B79" s="11">
        <f>COUNTA(Évaluation!A31:A36,Évaluation!A38:A48,Évaluation!A50:A52,Évaluation!A54:A57,Évaluation!A59:A60,Évaluation!A62:A64,Évaluation!A66:A70,Évaluation!A72:B77,Évaluation!A80:B84,Évaluation!A86:B97,Évaluation!A99:B103)</f>
        <v>62</v>
      </c>
      <c r="C79" s="21">
        <f>(B67+B70+B73+B76)/(B69+B72+B75+B78)</f>
        <v>0</v>
      </c>
    </row>
    <row r="80" spans="1:3" x14ac:dyDescent="0.2">
      <c r="A80" s="18" t="s">
        <v>144</v>
      </c>
      <c r="B80" s="15"/>
    </row>
    <row r="81" spans="1:2" x14ac:dyDescent="0.2">
      <c r="A81" s="59" t="str">
        <f>IF(OR(C4="init",C5="init",C6="init"),"Initiation Windows","")</f>
        <v/>
      </c>
      <c r="B81" s="60"/>
    </row>
    <row r="82" spans="1:2" x14ac:dyDescent="0.2">
      <c r="A82" s="57" t="str">
        <f>IF(Calcul!B69=0,"",IF(Calcul!C67&lt;=60%,"Excel Fonctions Essentielles",IF(AND(Calcul!C67&gt;60%,Calcul!C70&lt;50%),"Excel Perfectionnement",IF(Calcul!C73&gt;=80%,"VBA ou Power_Platform","Excel Maitrise"))))</f>
        <v>Excel Fonctions Essentielles</v>
      </c>
      <c r="B82" s="58"/>
    </row>
    <row r="84" spans="1:2" x14ac:dyDescent="0.2">
      <c r="A84" s="7" t="str">
        <f>IF(Calcul!B67=0,"",IF(AND(Calcul!C67&lt;60%,Calcul!C70&lt;50%),"L'analyse de vos résultats nous permet de vous conseiller le stage Excel Fonctions essentielles",IF(AND(Calcul!C67&gt;=60%,Calcul!C70&lt;=50%),"L'analyse de vos résultats nous permet de vous conseiller le stage Excel Perfectionnement",IF(AND(Calcul!C73&lt;=70%,C76&lt;=20),"L'analyse de vos résultats nous permet de vous conseiller le stage Excel Maîtrise","Vous devriez vous orienter vers les Power_Platform"))))</f>
        <v/>
      </c>
    </row>
    <row r="89" spans="1:2" x14ac:dyDescent="0.2">
      <c r="A89" s="38"/>
    </row>
  </sheetData>
  <sheetProtection algorithmName="SHA-512" hashValue="vWbTv2KhNTcU8KfTU59egX+li3whIYAUr21RCty9rNpVYW2ZDpCSC3PafkM36iWywIAfC/zIyIJX58v79K3u6g==" saltValue="iQmF+mrSF3xDWgrrHtq0qw==" spinCount="100000" sheet="1" scenarios="1" selectLockedCells="1" selectUnlockedCells="1"/>
  <mergeCells count="2">
    <mergeCell ref="A82:B82"/>
    <mergeCell ref="A81:B81"/>
  </mergeCells>
  <phoneticPr fontId="0" type="noConversion"/>
  <conditionalFormatting sqref="C4:C6 C9:C12 C15 C23 C25:C26 C36:C65">
    <cfRule type="cellIs" dxfId="0" priority="1" stopIfTrue="1" operator="equal">
      <formula>"init"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63"/>
  <sheetViews>
    <sheetView topLeftCell="A61" zoomScale="130" zoomScaleNormal="130" workbookViewId="0">
      <selection activeCell="B6" sqref="B6"/>
    </sheetView>
  </sheetViews>
  <sheetFormatPr baseColWidth="10" defaultRowHeight="12.75" x14ac:dyDescent="0.2"/>
  <sheetData>
    <row r="1" spans="1:2" x14ac:dyDescent="0.2">
      <c r="A1" s="25">
        <v>0</v>
      </c>
      <c r="B1" s="24"/>
    </row>
    <row r="2" spans="1:2" x14ac:dyDescent="0.2">
      <c r="A2" s="25">
        <v>0</v>
      </c>
      <c r="B2" s="23"/>
    </row>
    <row r="3" spans="1:2" x14ac:dyDescent="0.2">
      <c r="A3" s="25">
        <v>0</v>
      </c>
      <c r="B3" s="23"/>
    </row>
    <row r="4" spans="1:2" x14ac:dyDescent="0.2">
      <c r="A4" s="25">
        <v>0</v>
      </c>
      <c r="B4" s="23"/>
    </row>
    <row r="5" spans="1:2" x14ac:dyDescent="0.2">
      <c r="A5" s="63" t="s">
        <v>94</v>
      </c>
      <c r="B5" s="63"/>
    </row>
    <row r="6" spans="1:2" x14ac:dyDescent="0.2">
      <c r="A6" s="22" t="s">
        <v>47</v>
      </c>
      <c r="B6" s="19">
        <f>IF(Calcul!B9=1,1,2)</f>
        <v>2</v>
      </c>
    </row>
    <row r="7" spans="1:2" x14ac:dyDescent="0.2">
      <c r="A7" s="12" t="s">
        <v>48</v>
      </c>
      <c r="B7" s="19">
        <f>IF(Calcul!B10=1,1,2)</f>
        <v>2</v>
      </c>
    </row>
    <row r="8" spans="1:2" x14ac:dyDescent="0.2">
      <c r="A8" s="12" t="s">
        <v>49</v>
      </c>
      <c r="B8" s="19">
        <f>IF(Calcul!B11=1,1,2)</f>
        <v>2</v>
      </c>
    </row>
    <row r="9" spans="1:2" x14ac:dyDescent="0.2">
      <c r="A9" s="12" t="s">
        <v>50</v>
      </c>
      <c r="B9" s="19">
        <f>IF(Calcul!B12=1,1,2)</f>
        <v>2</v>
      </c>
    </row>
    <row r="10" spans="1:2" x14ac:dyDescent="0.2">
      <c r="A10" s="12" t="s">
        <v>51</v>
      </c>
      <c r="B10" s="19">
        <f>IF(Calcul!B13=1,1,2)</f>
        <v>2</v>
      </c>
    </row>
    <row r="11" spans="1:2" x14ac:dyDescent="0.2">
      <c r="A11" s="12" t="s">
        <v>52</v>
      </c>
      <c r="B11" s="19">
        <f>IF(Calcul!B14=1,1,2)</f>
        <v>2</v>
      </c>
    </row>
    <row r="12" spans="1:2" x14ac:dyDescent="0.2">
      <c r="A12" s="12" t="s">
        <v>53</v>
      </c>
      <c r="B12" s="19">
        <f>IF(Calcul!B15=1,1,2)</f>
        <v>2</v>
      </c>
    </row>
    <row r="13" spans="1:2" x14ac:dyDescent="0.2">
      <c r="A13" s="12" t="s">
        <v>54</v>
      </c>
      <c r="B13" s="19">
        <f>IF(Calcul!B16=1,1,2)</f>
        <v>2</v>
      </c>
    </row>
    <row r="14" spans="1:2" x14ac:dyDescent="0.2">
      <c r="A14" s="12" t="s">
        <v>61</v>
      </c>
      <c r="B14" s="19">
        <f>IF(Calcul!B23=1,1,2)</f>
        <v>2</v>
      </c>
    </row>
    <row r="15" spans="1:2" x14ac:dyDescent="0.2">
      <c r="A15" s="12" t="s">
        <v>62</v>
      </c>
      <c r="B15" s="19">
        <f>IF(Calcul!B24=1,1,2)</f>
        <v>2</v>
      </c>
    </row>
    <row r="16" spans="1:2" x14ac:dyDescent="0.2">
      <c r="A16" s="12" t="s">
        <v>63</v>
      </c>
      <c r="B16" s="19">
        <f>IF(Calcul!B25=1,1,2)</f>
        <v>2</v>
      </c>
    </row>
    <row r="17" spans="1:2" x14ac:dyDescent="0.2">
      <c r="A17" s="12" t="s">
        <v>64</v>
      </c>
      <c r="B17" s="19">
        <f>IF(Calcul!B26=1,1,2)</f>
        <v>2</v>
      </c>
    </row>
    <row r="18" spans="1:2" x14ac:dyDescent="0.2">
      <c r="A18" s="12" t="s">
        <v>67</v>
      </c>
      <c r="B18" s="19">
        <f>IF(Calcul!B29=1,1,2)</f>
        <v>2</v>
      </c>
    </row>
    <row r="19" spans="1:2" x14ac:dyDescent="0.2">
      <c r="A19" s="12" t="s">
        <v>68</v>
      </c>
      <c r="B19" s="19">
        <f>IF(Calcul!B30=1,1,2)</f>
        <v>2</v>
      </c>
    </row>
    <row r="20" spans="1:2" x14ac:dyDescent="0.2">
      <c r="A20" s="12" t="s">
        <v>69</v>
      </c>
      <c r="B20" s="19">
        <f>IF(Calcul!B31=1,1,2)</f>
        <v>2</v>
      </c>
    </row>
    <row r="21" spans="1:2" x14ac:dyDescent="0.2">
      <c r="A21" s="12" t="s">
        <v>74</v>
      </c>
      <c r="B21" s="19">
        <f>IF(Calcul!B36=1,1,2)</f>
        <v>2</v>
      </c>
    </row>
    <row r="22" spans="1:2" x14ac:dyDescent="0.2">
      <c r="A22" s="61" t="s">
        <v>84</v>
      </c>
      <c r="B22" s="62"/>
    </row>
    <row r="23" spans="1:2" x14ac:dyDescent="0.2">
      <c r="A23" s="13" t="s">
        <v>55</v>
      </c>
      <c r="B23" s="19">
        <f>IF(Calcul!B17=1,1,2)</f>
        <v>2</v>
      </c>
    </row>
    <row r="24" spans="1:2" x14ac:dyDescent="0.2">
      <c r="A24" s="13" t="s">
        <v>56</v>
      </c>
      <c r="B24" s="19">
        <f>IF(Calcul!B18=1,1,2)</f>
        <v>2</v>
      </c>
    </row>
    <row r="25" spans="1:2" x14ac:dyDescent="0.2">
      <c r="A25" s="13" t="s">
        <v>57</v>
      </c>
      <c r="B25" s="19">
        <f>IF(Calcul!B19=1,1,2)</f>
        <v>2</v>
      </c>
    </row>
    <row r="26" spans="1:2" x14ac:dyDescent="0.2">
      <c r="A26" s="13" t="s">
        <v>58</v>
      </c>
      <c r="B26" s="19">
        <f>IF(Calcul!B20=1,1,2)</f>
        <v>2</v>
      </c>
    </row>
    <row r="27" spans="1:2" x14ac:dyDescent="0.2">
      <c r="A27" s="13" t="s">
        <v>59</v>
      </c>
      <c r="B27" s="19">
        <f>IF(Calcul!B21=1,1,2)</f>
        <v>2</v>
      </c>
    </row>
    <row r="28" spans="1:2" x14ac:dyDescent="0.2">
      <c r="A28" s="13" t="s">
        <v>60</v>
      </c>
      <c r="B28" s="19">
        <f>IF(Calcul!B22=1,1,2)</f>
        <v>2</v>
      </c>
    </row>
    <row r="29" spans="1:2" x14ac:dyDescent="0.2">
      <c r="A29" s="13" t="s">
        <v>65</v>
      </c>
      <c r="B29" s="19">
        <f>IF(Calcul!B27=1,1,2)</f>
        <v>2</v>
      </c>
    </row>
    <row r="30" spans="1:2" x14ac:dyDescent="0.2">
      <c r="A30" s="13" t="s">
        <v>66</v>
      </c>
      <c r="B30" s="19">
        <f>IF(Calcul!B28=1,1,2)</f>
        <v>2</v>
      </c>
    </row>
    <row r="31" spans="1:2" x14ac:dyDescent="0.2">
      <c r="A31" s="13" t="s">
        <v>70</v>
      </c>
      <c r="B31" s="19">
        <f>IF(Calcul!B32=1,1,2)</f>
        <v>2</v>
      </c>
    </row>
    <row r="32" spans="1:2" x14ac:dyDescent="0.2">
      <c r="A32" s="13" t="s">
        <v>71</v>
      </c>
      <c r="B32" s="19">
        <f>IF(Calcul!B33=1,1,2)</f>
        <v>2</v>
      </c>
    </row>
    <row r="33" spans="1:2" x14ac:dyDescent="0.2">
      <c r="A33" s="13" t="s">
        <v>72</v>
      </c>
      <c r="B33" s="19">
        <f>IF(Calcul!B34=1,1,2)</f>
        <v>2</v>
      </c>
    </row>
    <row r="34" spans="1:2" x14ac:dyDescent="0.2">
      <c r="A34" s="13" t="s">
        <v>73</v>
      </c>
      <c r="B34" s="19">
        <f>IF(Calcul!B35=1,1,2)</f>
        <v>2</v>
      </c>
    </row>
    <row r="35" spans="1:2" x14ac:dyDescent="0.2">
      <c r="A35" s="64" t="s">
        <v>155</v>
      </c>
      <c r="B35" s="62"/>
    </row>
    <row r="36" spans="1:2" x14ac:dyDescent="0.2">
      <c r="A36" s="28" t="s">
        <v>116</v>
      </c>
      <c r="B36" s="19">
        <f>IF(Calcul!B37=1,1,2)</f>
        <v>2</v>
      </c>
    </row>
    <row r="37" spans="1:2" x14ac:dyDescent="0.2">
      <c r="A37" s="28" t="s">
        <v>117</v>
      </c>
      <c r="B37" s="19">
        <f>IF(Calcul!B38=1,1,2)</f>
        <v>2</v>
      </c>
    </row>
    <row r="38" spans="1:2" x14ac:dyDescent="0.2">
      <c r="A38" s="28" t="s">
        <v>118</v>
      </c>
      <c r="B38" s="19">
        <f>IF(Calcul!B39=1,1,2)</f>
        <v>2</v>
      </c>
    </row>
    <row r="39" spans="1:2" x14ac:dyDescent="0.2">
      <c r="A39" s="28" t="s">
        <v>119</v>
      </c>
      <c r="B39" s="19">
        <f>IF(Calcul!B40=1,1,2)</f>
        <v>2</v>
      </c>
    </row>
    <row r="40" spans="1:2" x14ac:dyDescent="0.2">
      <c r="A40" s="28" t="s">
        <v>120</v>
      </c>
      <c r="B40" s="19">
        <f>IF(Calcul!B41=1,1,2)</f>
        <v>2</v>
      </c>
    </row>
    <row r="41" spans="1:2" x14ac:dyDescent="0.2">
      <c r="A41" s="28" t="s">
        <v>121</v>
      </c>
      <c r="B41" s="19">
        <f>IF(Calcul!B42=1,1,2)</f>
        <v>2</v>
      </c>
    </row>
    <row r="42" spans="1:2" x14ac:dyDescent="0.2">
      <c r="A42" s="28" t="s">
        <v>122</v>
      </c>
      <c r="B42" s="19">
        <f>IF(Calcul!B43=1,1,2)</f>
        <v>2</v>
      </c>
    </row>
    <row r="43" spans="1:2" x14ac:dyDescent="0.2">
      <c r="A43" s="28" t="s">
        <v>123</v>
      </c>
      <c r="B43" s="19">
        <f>IF(Calcul!B44=1,1,2)</f>
        <v>2</v>
      </c>
    </row>
    <row r="44" spans="1:2" x14ac:dyDescent="0.2">
      <c r="A44" s="28" t="s">
        <v>124</v>
      </c>
      <c r="B44" s="19">
        <f>IF(Calcul!B45=1,1,2)</f>
        <v>2</v>
      </c>
    </row>
    <row r="45" spans="1:2" x14ac:dyDescent="0.2">
      <c r="A45" s="28" t="s">
        <v>125</v>
      </c>
      <c r="B45" s="19">
        <f>IF(Calcul!B46=1,1,2)</f>
        <v>2</v>
      </c>
    </row>
    <row r="46" spans="1:2" x14ac:dyDescent="0.2">
      <c r="A46" s="28" t="s">
        <v>126</v>
      </c>
      <c r="B46" s="19">
        <f>IF(Calcul!B47=1,1,2)</f>
        <v>2</v>
      </c>
    </row>
    <row r="47" spans="1:2" x14ac:dyDescent="0.2">
      <c r="A47" s="28" t="s">
        <v>127</v>
      </c>
      <c r="B47" s="19">
        <f>IF(Calcul!B48=1,1,2)</f>
        <v>2</v>
      </c>
    </row>
    <row r="48" spans="1:2" x14ac:dyDescent="0.2">
      <c r="A48" s="28" t="s">
        <v>128</v>
      </c>
      <c r="B48" s="19">
        <f>IF(Calcul!B49=1,1,2)</f>
        <v>2</v>
      </c>
    </row>
    <row r="49" spans="1:2" x14ac:dyDescent="0.2">
      <c r="A49" s="28" t="s">
        <v>129</v>
      </c>
      <c r="B49" s="19">
        <f>IF(Calcul!B50=1,1,2)</f>
        <v>2</v>
      </c>
    </row>
    <row r="50" spans="1:2" x14ac:dyDescent="0.2">
      <c r="A50" s="28" t="s">
        <v>130</v>
      </c>
      <c r="B50" s="19">
        <f>IF(Calcul!B51=1,1,2)</f>
        <v>2</v>
      </c>
    </row>
    <row r="51" spans="1:2" x14ac:dyDescent="0.2">
      <c r="A51" s="28" t="s">
        <v>131</v>
      </c>
      <c r="B51" s="19">
        <f>IF(Calcul!B52=1,1,2)</f>
        <v>2</v>
      </c>
    </row>
    <row r="52" spans="1:2" x14ac:dyDescent="0.2">
      <c r="A52" s="28" t="s">
        <v>132</v>
      </c>
      <c r="B52" s="19">
        <f>IF(Calcul!B53=1,1,2)</f>
        <v>2</v>
      </c>
    </row>
    <row r="53" spans="1:2" x14ac:dyDescent="0.2">
      <c r="A53" s="28" t="s">
        <v>133</v>
      </c>
      <c r="B53" s="19">
        <f>IF(Calcul!B54=1,1,2)</f>
        <v>2</v>
      </c>
    </row>
    <row r="54" spans="1:2" x14ac:dyDescent="0.2">
      <c r="A54" s="28" t="s">
        <v>134</v>
      </c>
      <c r="B54" s="19">
        <f>IF(Calcul!B55=1,1,2)</f>
        <v>2</v>
      </c>
    </row>
    <row r="55" spans="1:2" x14ac:dyDescent="0.2">
      <c r="A55" s="28" t="s">
        <v>135</v>
      </c>
      <c r="B55" s="19">
        <f>IF(Calcul!B56=1,1,2)</f>
        <v>2</v>
      </c>
    </row>
    <row r="56" spans="1:2" x14ac:dyDescent="0.2">
      <c r="A56" s="28" t="s">
        <v>136</v>
      </c>
      <c r="B56" s="19">
        <f>IF(Calcul!B57=1,1,2)</f>
        <v>2</v>
      </c>
    </row>
    <row r="57" spans="1:2" x14ac:dyDescent="0.2">
      <c r="A57" s="28" t="s">
        <v>137</v>
      </c>
      <c r="B57" s="19">
        <f>IF(Calcul!B58=1,1,2)</f>
        <v>2</v>
      </c>
    </row>
    <row r="58" spans="1:2" x14ac:dyDescent="0.2">
      <c r="A58" s="28" t="s">
        <v>138</v>
      </c>
      <c r="B58" s="19">
        <f>IF(Calcul!B59=1,1,2)</f>
        <v>2</v>
      </c>
    </row>
    <row r="59" spans="1:2" x14ac:dyDescent="0.2">
      <c r="A59" s="29" t="s">
        <v>139</v>
      </c>
      <c r="B59" s="19">
        <f>IF(Calcul!B60=1,1,2)</f>
        <v>2</v>
      </c>
    </row>
    <row r="60" spans="1:2" x14ac:dyDescent="0.2">
      <c r="A60" s="29" t="s">
        <v>140</v>
      </c>
      <c r="B60" s="19">
        <f>IF(Calcul!B61=1,1,2)</f>
        <v>2</v>
      </c>
    </row>
    <row r="61" spans="1:2" x14ac:dyDescent="0.2">
      <c r="A61" s="29" t="s">
        <v>141</v>
      </c>
      <c r="B61" s="19">
        <f>IF(Calcul!B62=1,1,2)</f>
        <v>2</v>
      </c>
    </row>
    <row r="62" spans="1:2" x14ac:dyDescent="0.2">
      <c r="A62" s="29" t="s">
        <v>142</v>
      </c>
      <c r="B62" s="19">
        <f>IF(Calcul!B63=1,1,2)</f>
        <v>2</v>
      </c>
    </row>
    <row r="63" spans="1:2" x14ac:dyDescent="0.2">
      <c r="A63" s="29" t="s">
        <v>143</v>
      </c>
      <c r="B63" s="19">
        <f>IF(Calcul!B64=1,1,2)</f>
        <v>2</v>
      </c>
    </row>
  </sheetData>
  <sheetProtection selectLockedCells="1" pivotTables="0" selectUnlockedCells="1"/>
  <mergeCells count="3">
    <mergeCell ref="A22:B22"/>
    <mergeCell ref="A5:B5"/>
    <mergeCell ref="A35:B3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Évaluation</vt:lpstr>
      <vt:lpstr>Calcul</vt:lpstr>
      <vt:lpstr>Feuil3</vt:lpstr>
      <vt:lpstr>Évaluation!Impression_des_titres</vt:lpstr>
      <vt:lpstr>rep</vt:lpstr>
      <vt:lpstr>Évaluation!Zone_d_impression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Evaluation Excel</dc:title>
  <dc:subject>Initiation et Autonomie</dc:subject>
  <dc:creator>Patrick Riegert</dc:creator>
  <dc:description>Licence d'utilisation délivrée à IMEA Besançon</dc:description>
  <cp:lastModifiedBy>RENAUD Agnès</cp:lastModifiedBy>
  <cp:lastPrinted>2014-08-06T12:52:53Z</cp:lastPrinted>
  <dcterms:created xsi:type="dcterms:W3CDTF">2004-07-13T07:28:13Z</dcterms:created>
  <dcterms:modified xsi:type="dcterms:W3CDTF">2025-01-29T13:05:21Z</dcterms:modified>
</cp:coreProperties>
</file>